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675" windowWidth="14160" windowHeight="6810"/>
  </bookViews>
  <sheets>
    <sheet name="Introduction" sheetId="13" r:id="rId1"/>
    <sheet name="FAQ" sheetId="14" r:id="rId2"/>
    <sheet name="Comments for Consideration" sheetId="17" r:id="rId3"/>
    <sheet name="Recon to QRS v1.0" sheetId="15" r:id="rId4"/>
    <sheet name="Fee Template" sheetId="1" r:id="rId5"/>
    <sheet name="Fund of Funds-Underlying" sheetId="16" r:id="rId6"/>
    <sheet name="Definitions" sheetId="6" r:id="rId7"/>
  </sheets>
  <definedNames>
    <definedName name="_xlnm.Print_Area" localSheetId="2">'Comments for Consideration'!$A$1:$C$48</definedName>
    <definedName name="_xlnm.Print_Area" localSheetId="6">Definitions!$B$2:$D$37</definedName>
    <definedName name="_xlnm.Print_Area" localSheetId="1">FAQ!$A$1:$C$34</definedName>
    <definedName name="_xlnm.Print_Area" localSheetId="4">'Fee Template'!$A$2:$L$69</definedName>
    <definedName name="_xlnm.Print_Area" localSheetId="5">'Fund of Funds-Underlying'!$B$2:$P$37</definedName>
    <definedName name="_xlnm.Print_Titles" localSheetId="2">'Comments for Consideration'!$2:$3</definedName>
    <definedName name="_xlnm.Print_Titles" localSheetId="1">FAQ!$2:$3</definedName>
    <definedName name="_xlnm.Print_Titles" localSheetId="5">'Fund of Funds-Underlying'!$2:$12</definedName>
  </definedNames>
  <calcPr calcId="145621"/>
</workbook>
</file>

<file path=xl/calcChain.xml><?xml version="1.0" encoding="utf-8"?>
<calcChain xmlns="http://schemas.openxmlformats.org/spreadsheetml/2006/main">
  <c r="C1" i="17" l="1"/>
  <c r="K2" i="16" l="1"/>
  <c r="J8" i="1" l="1"/>
  <c r="K8" i="1"/>
  <c r="L8" i="1"/>
  <c r="C2" i="14" l="1"/>
  <c r="J502" i="16" l="1"/>
  <c r="I502" i="16"/>
  <c r="D4" i="16" l="1"/>
  <c r="D7" i="16"/>
  <c r="D6" i="16"/>
  <c r="B2" i="1"/>
  <c r="C37" i="6"/>
  <c r="B18" i="15"/>
  <c r="L50" i="1"/>
  <c r="K50" i="1"/>
  <c r="J50" i="1"/>
  <c r="F50" i="1"/>
  <c r="E50" i="1"/>
  <c r="D50" i="1"/>
  <c r="H502" i="16" l="1"/>
  <c r="K502" i="16"/>
  <c r="L502" i="16"/>
  <c r="M502" i="16"/>
  <c r="N502" i="16"/>
  <c r="L69" i="1" s="1"/>
  <c r="F69" i="1" s="1"/>
  <c r="O502" i="16"/>
  <c r="P502" i="16"/>
  <c r="G502" i="16"/>
  <c r="K69" i="1" l="1"/>
  <c r="E69" i="1" s="1"/>
  <c r="B14" i="16"/>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L57" i="1" l="1"/>
  <c r="K57" i="1"/>
  <c r="J57" i="1"/>
  <c r="F57" i="1"/>
  <c r="E57" i="1"/>
  <c r="D57" i="1"/>
  <c r="L23" i="1"/>
  <c r="K23" i="1"/>
  <c r="J23" i="1"/>
  <c r="I23" i="1"/>
  <c r="H23" i="1"/>
  <c r="G23" i="1"/>
  <c r="F23" i="1"/>
  <c r="E23" i="1"/>
  <c r="D23" i="1"/>
  <c r="L52" i="1" l="1"/>
  <c r="K52" i="1"/>
  <c r="J52" i="1"/>
  <c r="F52" i="1"/>
  <c r="E52" i="1"/>
  <c r="D52" i="1"/>
  <c r="I22" i="1" l="1"/>
  <c r="I32" i="1" s="1"/>
  <c r="H22" i="1"/>
  <c r="H32" i="1" s="1"/>
  <c r="G22" i="1"/>
  <c r="G32" i="1" s="1"/>
  <c r="I41" i="1"/>
  <c r="L41" i="1"/>
  <c r="L40" i="1"/>
  <c r="K40" i="1"/>
  <c r="I40" i="1"/>
  <c r="H40" i="1"/>
  <c r="F41" i="1"/>
  <c r="F40" i="1"/>
  <c r="E40" i="1"/>
  <c r="E46" i="1" l="1"/>
  <c r="D46" i="1"/>
  <c r="F46" i="1"/>
  <c r="E22" i="1"/>
  <c r="E32" i="1" s="1"/>
  <c r="D22" i="1"/>
  <c r="D32" i="1" s="1"/>
  <c r="F8" i="1"/>
  <c r="E8" i="1"/>
  <c r="D8" i="1"/>
  <c r="D36" i="1" l="1"/>
  <c r="D38" i="1" s="1"/>
  <c r="E36" i="1"/>
  <c r="E38" i="1" s="1"/>
  <c r="F22" i="1"/>
  <c r="J22" i="1"/>
  <c r="J32" i="1" s="1"/>
  <c r="J36" i="1" s="1"/>
  <c r="I46" i="1"/>
  <c r="I8" i="1"/>
  <c r="G8" i="1"/>
  <c r="D49" i="1"/>
  <c r="D61" i="1" s="1"/>
  <c r="E49" i="1"/>
  <c r="E61" i="1" s="1"/>
  <c r="L46" i="1"/>
  <c r="L22" i="1"/>
  <c r="L32" i="1" s="1"/>
  <c r="L36" i="1" s="1"/>
  <c r="G36" i="1" l="1"/>
  <c r="G38" i="1" s="1"/>
  <c r="I36" i="1"/>
  <c r="I38" i="1" s="1"/>
  <c r="L38" i="1"/>
  <c r="F32" i="1"/>
  <c r="J38" i="1"/>
  <c r="F49" i="1"/>
  <c r="F61" i="1" s="1"/>
  <c r="K22" i="1"/>
  <c r="J49" i="1"/>
  <c r="J61" i="1" s="1"/>
  <c r="G46" i="1"/>
  <c r="H46" i="1"/>
  <c r="J46" i="1"/>
  <c r="K46" i="1"/>
  <c r="H8" i="1"/>
  <c r="L49" i="1"/>
  <c r="L61" i="1" s="1"/>
  <c r="H36" i="1" l="1"/>
  <c r="H38" i="1" s="1"/>
  <c r="F36" i="1"/>
  <c r="F38" i="1" s="1"/>
  <c r="K32" i="1"/>
  <c r="K49" i="1"/>
  <c r="K61" i="1" s="1"/>
  <c r="K36" i="1" l="1"/>
  <c r="K38" i="1" s="1"/>
</calcChain>
</file>

<file path=xl/sharedStrings.xml><?xml version="1.0" encoding="utf-8"?>
<sst xmlns="http://schemas.openxmlformats.org/spreadsheetml/2006/main" count="343" uniqueCount="257">
  <si>
    <t>LP #5</t>
  </si>
  <si>
    <t>GP</t>
  </si>
  <si>
    <t>Total Fund</t>
  </si>
  <si>
    <t>Current Period</t>
  </si>
  <si>
    <t>TTM </t>
  </si>
  <si>
    <t>Since Inception</t>
  </si>
  <si>
    <t>(Oct. 1, 2015 -
Dec. 31, 2015)</t>
  </si>
  <si>
    <r>
      <t>(Jan. 1, 2015 -</t>
    </r>
    <r>
      <rPr>
        <sz val="9"/>
        <rFont val="Book Antiqua"/>
        <family val="1"/>
      </rPr>
      <t xml:space="preserve"> </t>
    </r>
    <r>
      <rPr>
        <u/>
        <sz val="9"/>
        <rFont val="Book Antiqua"/>
        <family val="1"/>
      </rPr>
      <t>Dec. 31, 2015)</t>
    </r>
  </si>
  <si>
    <r>
      <t xml:space="preserve"> </t>
    </r>
    <r>
      <rPr>
        <u/>
        <sz val="9"/>
        <rFont val="Book Antiqua"/>
        <family val="1"/>
      </rPr>
      <t>(Feb. 25, 2007 -</t>
    </r>
    <r>
      <rPr>
        <sz val="9"/>
        <rFont val="Book Antiqua"/>
        <family val="1"/>
      </rPr>
      <t xml:space="preserve"> </t>
    </r>
    <r>
      <rPr>
        <u/>
        <sz val="9"/>
        <rFont val="Book Antiqua"/>
        <family val="1"/>
      </rPr>
      <t>Dec. 31, 2015)</t>
    </r>
  </si>
  <si>
    <t>(Jan. 1, 2015 - Dec. 31, 2015)</t>
  </si>
  <si>
    <t xml:space="preserve"> (Feb. 25, 2007 - Dec. 31, 2015)</t>
  </si>
  <si>
    <t>Net Operating Income (Expense):</t>
  </si>
  <si>
    <t>Advisory Fees</t>
  </si>
  <si>
    <t>Broken Deal Fees</t>
  </si>
  <si>
    <t>Transaction &amp; Deal Fees</t>
  </si>
  <si>
    <t>Directors Fees</t>
  </si>
  <si>
    <t>Monitoring Fees</t>
  </si>
  <si>
    <t>Organizational Costs</t>
  </si>
  <si>
    <t>Placement Fees</t>
  </si>
  <si>
    <t>Capital Markets Fees</t>
  </si>
  <si>
    <t>Voluntary Fee Waiver</t>
  </si>
  <si>
    <t>Other Offsets</t>
  </si>
  <si>
    <t>Management Fee Rebate</t>
  </si>
  <si>
    <t>(Management Fees – Net of Offsets, Waivers &amp; Rebates)</t>
  </si>
  <si>
    <t>Interest Income</t>
  </si>
  <si>
    <t>Dividend Income</t>
  </si>
  <si>
    <t>(Interest Expense)</t>
  </si>
  <si>
    <t>Other</t>
  </si>
  <si>
    <t>Unrealized Gain / (Loss)</t>
  </si>
  <si>
    <t>Total Commitment</t>
  </si>
  <si>
    <t>Less Contributions</t>
  </si>
  <si>
    <t>Plus Recallable Distributions</t>
  </si>
  <si>
    <t>+/- Other Unfunded Adjustment</t>
  </si>
  <si>
    <t>Ending Unfunded Commitment</t>
  </si>
  <si>
    <t>Management Fees - Net of Offsets, Waivers &amp; Rebates</t>
  </si>
  <si>
    <t>Partnership Expenses - Paid to GP and Related Parties</t>
  </si>
  <si>
    <t>Total GP &amp; Related Party Compensation</t>
  </si>
  <si>
    <t>% Offset to LP #5</t>
  </si>
  <si>
    <t>B. Commitment Reconciliation</t>
  </si>
  <si>
    <t>C. GP &amp; Related Party Compensation</t>
  </si>
  <si>
    <t>D. Misc.</t>
  </si>
  <si>
    <t>(Management Fees – Gross of Offsets, Waivers &amp; Rebates):</t>
  </si>
  <si>
    <t>Beginning Unfunded Commitment:</t>
  </si>
  <si>
    <t>A. NAV Reconciliation</t>
  </si>
  <si>
    <t>Field</t>
  </si>
  <si>
    <t>Definition</t>
  </si>
  <si>
    <t>Template Section</t>
  </si>
  <si>
    <t>Expenses, paid to an organization not affiliated with the GP, directly attributed to the operation of the Fund</t>
  </si>
  <si>
    <t>(Partnership Expenses - Overhead - Paid to GP and Related Parties)</t>
  </si>
  <si>
    <t>(Partnership Expenses - Overhead - Paid to Non-Related Parties)</t>
  </si>
  <si>
    <t>Partnership Expenses - Overhead - Paid to GP and Related Parties</t>
  </si>
  <si>
    <t>Partnership Expenses - Overhead - Paid to Non-Related Parties</t>
  </si>
  <si>
    <t>Waiver of management fees in lieu of GP's commitment obligations to the Fund</t>
  </si>
  <si>
    <t>Fund Name:</t>
  </si>
  <si>
    <t>Best Practices Fund II, L.P.</t>
  </si>
  <si>
    <t>ABC Venture Partners III, L.P.</t>
  </si>
  <si>
    <t>XYZ Capital Partners II, L.P.</t>
  </si>
  <si>
    <t>Fund Currency:</t>
  </si>
  <si>
    <t>USD</t>
  </si>
  <si>
    <t>Name</t>
  </si>
  <si>
    <t>Currency</t>
  </si>
  <si>
    <t>EUR</t>
  </si>
  <si>
    <t>European Venture Partners IV, L.P.</t>
  </si>
  <si>
    <t>Vintage</t>
  </si>
  <si>
    <t>Period Ending:</t>
  </si>
  <si>
    <t>Partnership Expenses - Non-Overhead - Paid Non-Related Parties</t>
  </si>
  <si>
    <t>Partnership Expenses - Non-Overhead - Paid to GP and Related Parties</t>
  </si>
  <si>
    <t>Aggregate compensation received by the GP/Related Parties that partially/fully reduces an LP's management fee</t>
  </si>
  <si>
    <t>Aggregate compensation received by the GP/Related Parties that does not reduce (partially or fully) an LP's management fee calculation; LP balances are estimates; The aggregate amount should be classified into 4 different categories:</t>
  </si>
  <si>
    <t>What if an LP requires an even greater level of granularity?</t>
  </si>
  <si>
    <t>ilpaprinciples@ilpa.org</t>
  </si>
  <si>
    <t>What is the purpose of this initiative?</t>
  </si>
  <si>
    <t>How should a manager calculate an LP's pro-rata share of fees not subject to offset?</t>
  </si>
  <si>
    <t>Do you expect all managers to adopt this template?</t>
  </si>
  <si>
    <t>Are any managers expected to provide additional content?</t>
  </si>
  <si>
    <t>● A comparison of the template to the original ILPA Quarterly Reporting Standards</t>
  </si>
  <si>
    <t>Converted all balances on a year-to-date (YTD) basis to a trailing-twelve-month (TTM) basis</t>
  </si>
  <si>
    <t>● Definitions for the terms used in the templates</t>
  </si>
  <si>
    <t>● A list of frequently asked questions</t>
  </si>
  <si>
    <t>Why do LPs require this information?</t>
  </si>
  <si>
    <t>Have any sample reports in the original Quarterly Reporting Standards been modified? Where can managers and fund administrators that have already adopted these standards see how the guidelines have changed?</t>
  </si>
  <si>
    <t>What if the definitions in this packet differ from a fund's LPA?</t>
  </si>
  <si>
    <t>Why do LPs need fee balances on a trailing-twelve-month basis? If a manager doesn't track fees on a TTM basis, can year-to-date results be substituted?</t>
  </si>
  <si>
    <t>When do you anticipate this draft template will be finalized? When is the cutoff for providing feedback on the template?</t>
  </si>
  <si>
    <t>● Proposed Fee Template</t>
  </si>
  <si>
    <t xml:space="preserve">The following FAQ has been created to anticipate questions from the industry </t>
  </si>
  <si>
    <t>How does this compare to prior ILPA best practice initiatives?</t>
  </si>
  <si>
    <t>Yes, fund of funds managers are expected to disclose all monies paid to their underlying fund commitments. A supplemental template is provided in this packet to address these disclosures.</t>
  </si>
  <si>
    <t>Yes, the capital account statement has been converted into a working template and modified to collect an additional level of disclosures. An itemized list of changes from the original Quarterly Reporting Standards ('QRS') is provided in this packet.</t>
  </si>
  <si>
    <t>Added granularity to the management fee reconciliation (gross to net), providing lines for each type of offset</t>
  </si>
  <si>
    <t>Ending NAV Before Potential Incentive Compensation</t>
  </si>
  <si>
    <t>Ending NAV After Potential Incentive Compensation</t>
  </si>
  <si>
    <t>Incentive Compensation - Periodic Change in Accrued</t>
  </si>
  <si>
    <t>Added lines for adjustments to unfunded commitments</t>
  </si>
  <si>
    <t>Incentive Compensation - Paid</t>
  </si>
  <si>
    <t>Incentive Compensation - 
Paid</t>
  </si>
  <si>
    <t>Totals:</t>
  </si>
  <si>
    <t>….</t>
  </si>
  <si>
    <t>Since 
Inception</t>
  </si>
  <si>
    <t>Added new section (D), showing miscellaneous details</t>
  </si>
  <si>
    <t>Trailing 
12 Months</t>
  </si>
  <si>
    <t>Commitment 
Amount</t>
  </si>
  <si>
    <t>(Partnership Expenses - Non-Overhead - Paid to GP and Related Parties)</t>
  </si>
  <si>
    <t>(Partnership Expenses - Non-Overhead - Paid Non-Related Parties)</t>
  </si>
  <si>
    <t>Underlying Fund</t>
  </si>
  <si>
    <t>In addition to this introduction, this packet includes:</t>
  </si>
  <si>
    <t>● Proposed supplemental working template for fund of funds</t>
  </si>
  <si>
    <t>Added supplemental schedule for fund of funds</t>
  </si>
  <si>
    <t>Expenses, paid to the GP/Related Party, directly attributed to the operation of the Fund</t>
  </si>
  <si>
    <t>Management Fees – 
Net of Offsets, Waivers &amp; Rebates</t>
  </si>
  <si>
    <t>Partnership Expenses - 
Total</t>
  </si>
  <si>
    <t>(Partnership Expenses - Total):</t>
  </si>
  <si>
    <t>Fund Size:</t>
  </si>
  <si>
    <t>LP #5 Commitment:</t>
  </si>
  <si>
    <t>Added new section (C), showing the components of all monies received by the fund manager and its affiliates</t>
  </si>
  <si>
    <t>Fund of Funds Template: Fees, Expenses &amp; Incentive Compensation to Underlying Funds (values in Fund Currency)</t>
  </si>
  <si>
    <t>Fees, Expenses &amp; Incentive Compensation to Underlying Funds (Total Fund)</t>
  </si>
  <si>
    <t>Management Fees – 
Gross of Offsets, Waivers &amp; Rebates</t>
  </si>
  <si>
    <t>Row Contains Formulas</t>
  </si>
  <si>
    <t>Travel reimbursements paid to the GP/Related Party that do no reduce an LP's management fee; Includes any fees based on the co-investment portion of the investment; LP and Fund balances are estimates</t>
  </si>
  <si>
    <t>Less Expired/Released Commitments</t>
  </si>
  <si>
    <t>Realized Gain / (Loss)</t>
  </si>
  <si>
    <t>Contributions - Cash &amp; Non-Cash</t>
  </si>
  <si>
    <t>Total Net Operating Income / (Expense)</t>
  </si>
  <si>
    <t>(Distributions - Cash &amp; Non-Cash)</t>
  </si>
  <si>
    <t>Total Cash / Non-Cash Flows</t>
  </si>
  <si>
    <t>Expenses, paid to the GP/Related Party, attributed to the operation of the Fund and other funds managed by the GP; Typically charged to the Fund on a pro-rata basis; Overhead expenses include, but are not limited to: phone systems, computer systems, rent and accounting/other functional personnel</t>
  </si>
  <si>
    <t>Expenses, paid to an organization not affiliated with the GP, related to the operation of the Fund and other funds managed by the GP; Typically charged to the Fund on a pro-rata basis; Overhead expenses include, but are not limited to: phone systems, computer systems, rent and accounting/other functional personnel</t>
  </si>
  <si>
    <t>Beginning NAV after Potential Incentive Compensation</t>
  </si>
  <si>
    <t>Summary of Compensation to GP &amp; Related Parties:</t>
  </si>
  <si>
    <t>Changes from Quarterly Reporting Standards:</t>
  </si>
  <si>
    <t>Additional layer of compensation paid on any fund commitments made by the Fund; Fields are linked to a supplemental template (Fund of Funds-Underlying); LP and Fund balances are estimates</t>
  </si>
  <si>
    <t>Reversed locations for ending NAV balances (before vs. after accrued incentive compensation) and made other related adjustments</t>
  </si>
  <si>
    <t>Added components that characterize types of partnership expenses</t>
  </si>
  <si>
    <t>● A list of comments requiring further consideration</t>
  </si>
  <si>
    <t>Clarifying Questions and Technical Issues (conformity with common accounting practices or standards)</t>
  </si>
  <si>
    <t>a.</t>
  </si>
  <si>
    <t>b.</t>
  </si>
  <si>
    <t>c.</t>
  </si>
  <si>
    <t>d.</t>
  </si>
  <si>
    <t>e.</t>
  </si>
  <si>
    <t>f.</t>
  </si>
  <si>
    <t>Definitional Consistency (differing interpretations in terms or certain reporting items)</t>
  </si>
  <si>
    <t>Integration with GP Current Practice (recommended implementation of this guidance vis a vis timing, phasing, communications with LPACs and prospective LPs, software integration, due diligence, etc.)</t>
  </si>
  <si>
    <t>Other/Misc.</t>
  </si>
  <si>
    <t>What level of concern is there around FOIA issues related to disclosures provided through this template?</t>
  </si>
  <si>
    <t>Is this intended as a replacement for the quarterly capital account/NAV statement that GPs already provide to LPs?</t>
  </si>
  <si>
    <t>How does this template account for fees and expenses allocated to the portion of an investment made by co-investors or other non-fee paying vehicles separate from the fund?</t>
  </si>
  <si>
    <t>Why does the Fund of Funds Template not provide detail on the current quarter, in addition to the TTM and since inception amounts?</t>
  </si>
  <si>
    <t>Paid carry should be reflected in both the GP and related party compensation and in the NAV reconciliation.</t>
  </si>
  <si>
    <t>LPA Conformity (assessment of variations in fund documents and how to assess those differences in considering compliance with the ILPA template and reporting standards)</t>
  </si>
  <si>
    <t>Certain types of fees are not captured at the individual partner level and/or are not allocable even on an estimated basis to the individual partner, how should GPs accommodate this?</t>
  </si>
  <si>
    <t>Consider recommending that any figures reported in template be adequately footnoted or otherwise annotated, to address the lack of conformity for how certain fees and expenses are treated across different LPAs.</t>
  </si>
  <si>
    <t>Under offset categories, suggest organizing into three: GP charges (advisory fees etc.), Fund expense overrun (placement agent fees, org expenses, not income for the GP), fee waiver.</t>
  </si>
  <si>
    <t>Is the introduction of more uniform standards in reporting expected to decrease the volume of reporting requirements imposed on GPs through side letters?</t>
  </si>
  <si>
    <t>LPAs treat differently the fees charged to portfolio companies and how offsets are applied, e.g., travel, operational services. These amounts may be rolled into other fees charged to portfolio companies that fall beyond what is outlined in the LPA or otherwise not be easily allocable to individual partners when charged directly to a company. Would it be sufficient to disclose this information to LPs periodically in aggregate and in totality both across all relevant funds as well as the portion attributable to an LP’s single fund, rather than on an individual LP basis?</t>
  </si>
  <si>
    <t>Incentive Compensation - Earned</t>
  </si>
  <si>
    <t>Potential Clawback Obligation</t>
  </si>
  <si>
    <t>Incentive Compensation - Amount Held in Escrow</t>
  </si>
  <si>
    <t xml:space="preserve">Offset for fees/costs paid to the GP/Related Party for project-based services charged to the portfolio company </t>
  </si>
  <si>
    <t>Offset for costs for the establishment of the Fund; Typically, LP offsets are provided for amounts in excess of a predetermined value</t>
  </si>
  <si>
    <t>Offset for fees/costs paid to outside parties for fundraising services</t>
  </si>
  <si>
    <t>Offset for fees paid to the GP/Related Party for their role in securing financing for a company</t>
  </si>
  <si>
    <t>Accrued Potential Incentive Compensation (period-end balance)</t>
  </si>
  <si>
    <t>Fees &amp; Exp. Charged to Portfolio Investments, Not Subject to Offsets:</t>
  </si>
  <si>
    <t>Fees &amp; Exp. Charged, Not Subject to Offsets - Travel Related</t>
  </si>
  <si>
    <t>Fees &amp; Exp. Charged, Not Subject to Offsets - Transaction Services</t>
  </si>
  <si>
    <t>Fees &amp; Exp. Charged, Not Subject to Offsets - Operations/Fin'l. Mgmt. Services</t>
  </si>
  <si>
    <t>Fees &amp; Exp. Charged, Not Subject to Offsets - Other</t>
  </si>
  <si>
    <t>Fees &amp; Exp. Charged to Portfolio Investments, Subject to Offsets</t>
  </si>
  <si>
    <t>Capitalized Transaction Fees &amp; Exp. - Paid to GP and Related Parties</t>
  </si>
  <si>
    <t>Capitalized Transaction Fees &amp; Exp. - Paid to Non-Related Parties</t>
  </si>
  <si>
    <t>Any fees &amp; expenses rolled into a portfolio company's purchase price that are paid to Non-Related Parties</t>
  </si>
  <si>
    <t>Any fees &amp; expenses rolled into a portfolio company's purchase price that are paid to the GP/Related Parties</t>
  </si>
  <si>
    <t>Fees &amp; expenses paid to the GP/Related Party, not described elsewhere, that do not reduce an LP's management fee; Includes any fees based on the co-investment portion of the investment; LP and Fund balances are estimates</t>
  </si>
  <si>
    <t>Fees &amp; expenses paid to the GP/Related Party, for services related to ongoing company management (excl. travel), that do not reduce an LP's management fee; Includes any fees based on the co-investment portion of the investment; LP and Fund balances are estimates</t>
  </si>
  <si>
    <t>Fees &amp; expenses paid to the GP/Related Party, for services related to the purchase and sale of a portfolio company (excl. travel), that do not reduce an LP's management fee; Includes any fees based on the co-investment portion of the investment; LP and Fund balances are estimates</t>
  </si>
  <si>
    <t>Fund of Funds: Gross Fees, Exp. &amp; Incentive Comp. to Underlying Funds</t>
  </si>
  <si>
    <t>Fees &amp; Exp. Charged, Not Subject to Offsets - Operations/Fin'l. Management Services</t>
  </si>
  <si>
    <t xml:space="preserve">Most GP accounting software packages do not allow for TTM data. Are you talking with software vendors to incorporate this change? How many LPs have a fiscal year end other than December 31 and how important will this shift in practice be in meeting their needs? Has any thought been given to whether YTD data would be sufficient (if provided on a TTM basis) rather than quarterly data for some of these figures? </t>
  </si>
  <si>
    <t>How will items payable but not yet paid, e.g., holdbacks, be categorized? Are they paid by the LP or not? Held in reserve?</t>
  </si>
  <si>
    <t>Partnership expenses are defined differently by different LPAs, and what constitutes overhead versus non-overhead may be subject to interpretation, i.e., costs related to the operation of the fund versus other things. Consider using more conventional P&amp;L line item categorizations, e.g., audit, tax, legal, consulting, professional fees (may be umbrella category for tax, legal and consulting). Consider including an “other” category for partnership expenses, although detail on certain among these e.g., travel, may be required by select LPs.</t>
  </si>
  <si>
    <t>Periodic change in GP's/Related Parties' expected share of any unrealized profits that would be paid upon realization of all remaining investments, based on current valuations (also known as Carried Interest and GP Profit Share), less any potential Clawback obligation</t>
  </si>
  <si>
    <t>Ending balance for GP's/Related Parties' expected share of any unrealized profits that would be paid upon realization of all remaining investments, based on current valuations (also known as Carried Interest or GP Profit Share), less any potential Clawback obligation</t>
  </si>
  <si>
    <t>Refund of any prior management fees paid</t>
  </si>
  <si>
    <t>Offset for fees/costs paid to the GP/Related Party regarding the purchase and sale of investments (excl. broken deal fees); May also include add-on/bolt-on acquisitions</t>
  </si>
  <si>
    <t>Returned Clawback</t>
  </si>
  <si>
    <t xml:space="preserve">GP's/Related Parties' share of any realized profits from an investment (also known as Carried Interest and GP Profit Share), less any returned Clawback; Balance only reflects incentive compensation collected by the GP/Related Parties, including amounts held in escrow </t>
  </si>
  <si>
    <t>GP's/Related Parties' share of any realized profits from an investment (also known as Carried Interest and GP Profit Share), less any returned Clawback; Balance reflects all incentive compensation entitled to the GP/Related Parties, including amounts held in escrow and/or not yet collected</t>
  </si>
  <si>
    <t>g.</t>
  </si>
  <si>
    <t>h.</t>
  </si>
  <si>
    <t>How does this template account for any deal fees retained by the GP when they exceed total management fees?</t>
  </si>
  <si>
    <t>Fee Waiver</t>
  </si>
  <si>
    <t>Offset for fees/costs paid-to and/or paid-by counterparties of unconsummated deals</t>
  </si>
  <si>
    <t>Offset for fees/costs paid to the GP/Related Party for ongoing services provided to the portfolio company</t>
  </si>
  <si>
    <t>Offset for fees paid to the GP/Related Party for their role on the portfolio company's board of directors; Includes any non-cash compensation (e.g. stock)</t>
  </si>
  <si>
    <t>It's understood that a fund's LPA would not include any definition for calculating an LP's share of fees not subject to offset. The GP is expected to estimate these amounts using the LP's fund commitment.</t>
  </si>
  <si>
    <t>i.</t>
  </si>
  <si>
    <t>How does this template account for fund structures with two or more organizational levels that have different treatments for fees and expenses?  What about funds that treat management fees as 'GP Profit Share'?</t>
  </si>
  <si>
    <t>Under which offset category would the following charges apply: 1) Accounting and administration services provided to portfolio companies and 2) Charges the portfolio companies pay to participate in joint portfolio sourcing/purchasing initiatives managed by the GP?</t>
  </si>
  <si>
    <t>Consider including the unrealized gain/loss due to currency translation in the NAV recon.</t>
  </si>
  <si>
    <t>Consider adding the accrued incentive compensation balance for the beginning of the period to Section A.</t>
  </si>
  <si>
    <t>j.</t>
  </si>
  <si>
    <t>k.</t>
  </si>
  <si>
    <t>How does this template account for fee offsets that are rolled-over to/from a subsequent/prior period?</t>
  </si>
  <si>
    <t>l.</t>
  </si>
  <si>
    <t>Consider denominating the fund of funds template in Fund currency instead of the currency of each underlying fund.</t>
  </si>
  <si>
    <t>m.</t>
  </si>
  <si>
    <t>Separated Interest Income, Interest Expense and Dividend Income; Added separate line item for Placement Fees charged to the fund</t>
  </si>
  <si>
    <t>Portion of GP's/Related Parties' share of any realized profits from an investment (also known as Carried Interest and GP Profit Share) that has been collected, but currently held in a third party account until certain milestones are met (per the Fund's LPA)</t>
  </si>
  <si>
    <t>Excess Incentive Compensation paid to the GP/Related parties, including amounts held in escrow, which has not yet been returned to LPs</t>
  </si>
  <si>
    <t>Excess Incentive Compensation paid to the GP/Related parties, including amounts held in escrow, which has been returned to LPs</t>
  </si>
  <si>
    <t>Fee &amp; Expense Reimbursements</t>
  </si>
  <si>
    <t>Portion of distributions that are attributed to the return of any fees/expenses paid; Typically refunded by the GP as part of an incentive compensation calculation</t>
  </si>
  <si>
    <t>Could the Clawback amounts be provided on an itemized basis?</t>
  </si>
  <si>
    <t>Consider gathering company-by-company disclosure of fees charged to portfolio companies.</t>
  </si>
  <si>
    <t xml:space="preserve">Consider changing the wording of ‘incentive compensation – paid’ (in Section C)  into ‘incentive compensation –  periodic change realized’; Paid incentive compensation, as such, is not necessarily a cost attributable to the period mentioned.
</t>
  </si>
  <si>
    <t>n.</t>
  </si>
  <si>
    <t>o.</t>
  </si>
  <si>
    <t>Member and industry feedback points to two different views on this: some believe strongly that this template replaces the existing capital account statement in the ILPA reporting standards and does not become an additional layer of reporting while others believe strongly that certain elements here on fee &amp; expense reporting are incongruous with a NAV reconciliation and would be more clearly presented as a standalone document provided annually, or on a TTM or YTD basis as part of the quarterly reporting package.</t>
  </si>
  <si>
    <t>Excluding the QTD details for fund of funds compensation was a necessary compromise due to space constraints related to the dedicated fund of funds template.</t>
  </si>
  <si>
    <t xml:space="preserve">Additional questions and comments can be directed (deadline=December 11, 2015) to Matthew DeMatteis, +1-617-716-6500 or </t>
  </si>
  <si>
    <t>Managers often accrue calls and distributions on the capital account statements. Could we include a line under section A that identifies actual cash flows from accrued cash flows, as is often detailed in the capital account statements we receive 
from GPs?</t>
  </si>
  <si>
    <t>Certain types of fees may be subject to changes in offset treatment over the life of the fund, e.g., subject to hard limits, or tied to whether the fund is “in the money” or not, how should this be noted in the reporting should there be a significant Q/Q variance in a particular figure? Consider including the calculated offset amount rather than the offset percentage, as these percentages may either change over the life of the fund, or be an estimate for those fees not typically allocable to individual 
partners.</t>
  </si>
  <si>
    <t xml:space="preserve">All questions and comments can be directed (deadline=December 11, 2015) to Matthew DeMatteis, +1-617-716-6500 or </t>
  </si>
  <si>
    <r>
      <t xml:space="preserve">The ILPA is leading efforts to encourage broader adoption of more uniform reporting practices in the private equity industry. The ILPA's </t>
    </r>
    <r>
      <rPr>
        <b/>
        <u/>
        <sz val="12"/>
        <color theme="1"/>
        <rFont val="Book Antiqua"/>
        <family val="1"/>
      </rPr>
      <t>Fee Transparency Initiative</t>
    </r>
    <r>
      <rPr>
        <sz val="12"/>
        <color theme="1"/>
        <rFont val="Book Antiqua"/>
        <family val="1"/>
      </rPr>
      <t xml:space="preserve"> is a broad-based effort that aims to establish more robust and consistent standards for fee and expense reporting and compliance disclosures among investors, fund managers and their advisors. 
The initiative, comprised of senior investment and reporting professionals from a cross-section of investor institutions and advisors, will produce industry guidance as it relates to reporting and transparency over both the near and long term. The first deliverable of the initiative is the enclosed reporting template that details all monies paid to the fund manager and its affiliates.
This draft consultation package reflects feedback from more than 40 LP organizations from the ILPA’s global membership, as well more than 20 GPs, fund administrators, consultants, and service providers. To further refine this template and ensure its workability and broad adoption by the industry, we are now seeking comments from the public. 
</t>
    </r>
    <r>
      <rPr>
        <b/>
        <sz val="12"/>
        <color theme="1"/>
        <rFont val="Book Antiqua"/>
        <family val="1"/>
      </rPr>
      <t>Feedback is kindly requested by December 11, 2015.</t>
    </r>
    <r>
      <rPr>
        <sz val="12"/>
        <color theme="1"/>
        <rFont val="Book Antiqua"/>
        <family val="1"/>
      </rPr>
      <t xml:space="preserve"> Late comments may not be addressed in the final version, which will be published by January 29, 2016, along with broader recommendations on fee reporting and compliance disclosure best practices.
</t>
    </r>
  </si>
  <si>
    <t>This template builds upon the ILPA’s reporting guidelines issued in 2011. It details, at the level of an individual LP investor, all monies paid to the fund manager and its affiliates, including fees, expenses and incentive compensation (also known as carried interest and GP Profit Share). Under the updated guidelines, individual LPs would be provided detailed, periodic balances for their share of paid and accrued fees and GP incentive compensation. LPs would also receive a clearer picture of manager compensation received from other sources, such as portfolio companies and affiliated entities.</t>
  </si>
  <si>
    <t>Shortfalls and inconsistencies in disclosures have exacerbated an LP's compliance challenge and made benchmarking program costs and net performance more difficult. The ILPA's members recognize the need for a more streamlined and uniform approach that will yield the information required to effectively steward the capital entrusted to them by retirees, governments and academic institutions.</t>
  </si>
  <si>
    <t>The ILPA understands that its internal definitions could differ from certain LPAs and that managers will have to make best efforts to adapt this template to conform to its current agreements.</t>
  </si>
  <si>
    <t>ILPA member sentiment is divided on this matter. As such, the ILPA has no position on the proper designation for incentive compensation. The name of the initiative was selected for its brevity.</t>
  </si>
  <si>
    <t>While the ILPA strives to serve the needs of all institutional LPs, it understands that no single template will accommodate all information needs for all investors. The intent, however, is to establish a more uniform set of expectations around core information required that will lessen the need for bespoke reporting formats or requests from individual investors.</t>
  </si>
  <si>
    <t>All managers, including fund of funds, are expected to provide this information to their investors. However, the ILPA understands that it may take time for managers to adapt their reporting platform to meet these expectations.</t>
  </si>
  <si>
    <t>The ILPA is calling this a 'Fee Transparency Initiative.' Since incentive compensation is included with the disclosures, does this mean the ILPA believes that incentive compensation is a fee?</t>
  </si>
  <si>
    <t>There seem to be some missing elements that would be useful for LP validation of waterfalls, such as the return of management fees and expenses that occurs before carry is paid. Is the ILPA considering another template or piece of guidance on how the elements of the waterfall are presented to LPs, and whether GPs should provide LPs with a model to allow for that internal waterfall validation?</t>
  </si>
  <si>
    <t>The fee template builds upon ILPA’s Quarterly Reporting Standards ('QRS'), issued in 2011. Specifically, the ILPA has modified the original sample capital account statement to function as a working template that provides the necessary level of disclosures in a consistent format. Below is an itemized list of changes from the original capital account statement in the QRS.</t>
  </si>
  <si>
    <t>Provide further clarification on the definitions of 'Related Parties', 'Capitalized Transaction Fees' and 'Non-Cash' (contribution/distributions)</t>
  </si>
  <si>
    <t>p.</t>
  </si>
  <si>
    <t>Consider adding an individual LP's IRR/investment multiple to Section A.</t>
  </si>
  <si>
    <t>Offset for any remaining fees/costs, subject to LP offset, not listed elsewhere</t>
  </si>
  <si>
    <t xml:space="preserve">Fees/costs paid to outside parties for fundraising services; These fees are typically not an income statement line-item in a fund’s financial records, but rather a direct reduction to partners’ capital </t>
  </si>
  <si>
    <t>q.</t>
  </si>
  <si>
    <t>How does this template account for offsets to partnership expenses?</t>
  </si>
  <si>
    <t>The information under Section C (GP &amp; Related Party Compensation) seems more appropriately included under the GP section of the template, rather than the LP section. What is the rationale for displaying it under the LP in the capital account
statement?</t>
  </si>
  <si>
    <t>Is it appropriate to include reimbursements in the same section as compensation (Section C)?</t>
  </si>
  <si>
    <t>r.</t>
  </si>
  <si>
    <t>GPs have expressed some measure of concern about the extent to which information provided in this template would be publicly reported on a fund-level basis, and/or subject to FOIA or state-level public information requests. Public information act laws vary by jurisdiction, as do mandated institutional public reporting requirements. Market participants will need to carefully evaluate what level of public disclosure is appropriate or required by either institutional policies or jurisdiction-level statutes. As we continue to gather industry feedback on this issue, this guidance will evolve.</t>
  </si>
  <si>
    <t>Consider using a tiered approach that provides additional detail only to the LPs that require it, but adheres to the same minimum baseline of information being requested, e.g., fees, offsets, partnership expenses, compensation to GPs and affiliates, etc.</t>
  </si>
  <si>
    <r>
      <rPr>
        <b/>
        <i/>
        <sz val="9"/>
        <color rgb="FFFF0000"/>
        <rFont val="Book Antiqua"/>
        <family val="1"/>
      </rPr>
      <t xml:space="preserve">DRAFT - FOR CONSULTATION ONLY </t>
    </r>
    <r>
      <rPr>
        <i/>
        <sz val="9"/>
        <color rgb="FFFF0000"/>
        <rFont val="Book Antiqua"/>
        <family val="1"/>
      </rPr>
      <t>/ This packet was last updated on October 21, 2015</t>
    </r>
  </si>
  <si>
    <t>The enclosed Fee Reporting Template and supporting documents were developed to establish more robust and consistent standards for fee and expense reporting and compliance disclosures among investors, fund managers and their advisors.</t>
  </si>
  <si>
    <t>Based on ILPA research, roughly half of ILPA members have a fiscal year ending December 31st. The balance of LP organizations with fiscal years ending in other months must blend annual, year-to-date and quarter-to-date balances to derive aggregate fees and expenses for their annual disclosures to stakeholders. The administrative burden of this process is significantly reduced if LPs are provided TTM balances each quarter. The ILPA strongly recommends that all managers adapt their reporting processes to accommodate this request.</t>
  </si>
  <si>
    <t>The ILPA has solicited template feedback from several sources, including the ILPA membership and professionals from over 20 outside organizations (GPs, consultants, etc.). This document outlines feedback that we are already considering for the final version of the template (expected to be released in late Jan. 2016). This feedback is categorized into five themes: 1) Clarifying Questions &amp; Technical Issues, 2) Definitional Consistency, 3) LPA Conformity, 4) Integration with GP Current Practice and 5) Other/Misc.</t>
  </si>
  <si>
    <t>Consider adding line items for: 1) unpaid accrued preferred return; 2) disclosure of where the GP might be in the catch-up phase of the waterfall as of quarter end, if applicable; and 3) additional clarity around less obvious instances of commitment 
recycling.</t>
  </si>
  <si>
    <t>Consider differentiating any 'flow-through' transactions by the GP (zero-profit to the GP).</t>
  </si>
  <si>
    <t>How will LPs react to QTD information presented during a fund's early life (e.g, post-closing true-ups will create unusual QTD balances that may set off LP red flags)?</t>
  </si>
  <si>
    <t>Could the charges to portfolio companies under Section C (GP and Related Party Compensation) be detailed in categories similar to those under partnership expenses? Presumably the offsets for those charges are captured under section A, so the detailed offset amounts for those charges need not be provided (again).</t>
  </si>
  <si>
    <t>Could partnership expenses be reorganized into more conventional sub-categories that mirror the annual financial statements such as: travel, fund administration, diligence and transaction support, etc?</t>
  </si>
  <si>
    <r>
      <t xml:space="preserve">The final template, which will reflect commentary from the wider industry, is anticipated to be released as part of a broader package of guidance on fee and reporting compliance disclosures best practices in late January 2016. Template comments are requested no later than 
</t>
    </r>
    <r>
      <rPr>
        <b/>
        <i/>
        <sz val="12"/>
        <color theme="1"/>
        <rFont val="Book Antiqua"/>
        <family val="1"/>
      </rPr>
      <t>December 11, 2015</t>
    </r>
    <r>
      <rPr>
        <i/>
        <sz val="12"/>
        <color theme="1"/>
        <rFont val="Book Antiqua"/>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</si>
</sst>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43" formatCode="_(* #,##0.00_);_(* \(#,##0.00\);_(* &quot;-&quot;??_);_(@_)"/>
    <numFmt numFmtId="164" formatCode="&quot;$&quot;#,##0.00"/>
    <numFmt numFmtId="165" formatCode="0.000%"/>
    <numFmt numFmtId="166" formatCode="&quot;$&quot;#,##0;[Red]\-&quot;$&quot;#,##0"/>
    <numFmt numFmtId="167" formatCode="[$-409]mmmm\ d\,\ yyyy;@"/>
    <numFmt numFmtId="168" formatCode="0."/>
  </numFmts>
  <fonts count="33" x14ac:knownFonts="1">
    <font>
      <sz val="11"/>
      <color theme="1"/>
      <name val="Calibri"/>
      <family val="2"/>
      <scheme val="minor"/>
    </font>
    <font>
      <sz val="11"/>
      <color theme="1"/>
      <name val="Calibri"/>
      <family val="2"/>
      <scheme val="minor"/>
    </font>
    <font>
      <sz val="9"/>
      <name val="Book Antiqua"/>
      <family val="1"/>
    </font>
    <font>
      <b/>
      <i/>
      <sz val="12"/>
      <name val="Book Antiqua"/>
      <family val="1"/>
    </font>
    <font>
      <b/>
      <sz val="9"/>
      <name val="Book Antiqua"/>
      <family val="1"/>
    </font>
    <font>
      <b/>
      <u/>
      <sz val="9"/>
      <name val="Book Antiqua"/>
      <family val="1"/>
    </font>
    <font>
      <u/>
      <sz val="9"/>
      <name val="Book Antiqua"/>
      <family val="1"/>
    </font>
    <font>
      <b/>
      <sz val="10"/>
      <name val="Book Antiqua"/>
      <family val="1"/>
    </font>
    <font>
      <sz val="9"/>
      <color rgb="FF000000"/>
      <name val="Book Antiqua"/>
      <family val="1"/>
    </font>
    <font>
      <sz val="10"/>
      <color theme="1"/>
      <name val="Book Antiqua"/>
      <family val="1"/>
    </font>
    <font>
      <sz val="10"/>
      <name val="Book Antiqua"/>
      <family val="1"/>
    </font>
    <font>
      <b/>
      <u/>
      <sz val="10"/>
      <name val="Book Antiqua"/>
      <family val="1"/>
    </font>
    <font>
      <u/>
      <sz val="11"/>
      <color theme="10"/>
      <name val="Calibri"/>
      <family val="2"/>
      <scheme val="minor"/>
    </font>
    <font>
      <sz val="12"/>
      <name val="Book Antiqua"/>
      <family val="1"/>
    </font>
    <font>
      <i/>
      <sz val="12"/>
      <name val="Book Antiqua"/>
      <family val="1"/>
    </font>
    <font>
      <b/>
      <sz val="12"/>
      <name val="Book Antiqua"/>
      <family val="1"/>
    </font>
    <font>
      <sz val="12"/>
      <color theme="1"/>
      <name val="Book Antiqua"/>
      <family val="1"/>
    </font>
    <font>
      <sz val="11"/>
      <color theme="1"/>
      <name val="Book Antiqua"/>
      <family val="1"/>
    </font>
    <font>
      <b/>
      <sz val="12"/>
      <color theme="1"/>
      <name val="Book Antiqua"/>
      <family val="1"/>
    </font>
    <font>
      <i/>
      <sz val="12"/>
      <color theme="1"/>
      <name val="Book Antiqua"/>
      <family val="1"/>
    </font>
    <font>
      <u/>
      <sz val="12"/>
      <color theme="10"/>
      <name val="Book Antiqua"/>
      <family val="1"/>
    </font>
    <font>
      <b/>
      <u/>
      <sz val="12"/>
      <color theme="1"/>
      <name val="Book Antiqua"/>
      <family val="1"/>
    </font>
    <font>
      <b/>
      <sz val="11"/>
      <color theme="1"/>
      <name val="Book Antiqua"/>
      <family val="1"/>
    </font>
    <font>
      <b/>
      <i/>
      <sz val="12"/>
      <color theme="1"/>
      <name val="Book Antiqua"/>
      <family val="1"/>
    </font>
    <font>
      <i/>
      <sz val="9"/>
      <name val="Book Antiqua"/>
      <family val="1"/>
    </font>
    <font>
      <i/>
      <sz val="9"/>
      <color theme="1"/>
      <name val="Book Antiqua"/>
      <family val="1"/>
    </font>
    <font>
      <i/>
      <sz val="10"/>
      <name val="Book Antiqua"/>
      <family val="1"/>
    </font>
    <font>
      <b/>
      <u/>
      <sz val="12"/>
      <name val="Book Antiqua"/>
      <family val="1"/>
    </font>
    <font>
      <i/>
      <sz val="9"/>
      <color rgb="FFFF0000"/>
      <name val="Book Antiqua"/>
      <family val="1"/>
    </font>
    <font>
      <b/>
      <i/>
      <sz val="9"/>
      <color rgb="FFFF0000"/>
      <name val="Book Antiqua"/>
      <family val="1"/>
    </font>
    <font>
      <sz val="9"/>
      <color rgb="FFFF0000"/>
      <name val="Book Antiqua"/>
      <family val="1"/>
    </font>
    <font>
      <i/>
      <sz val="8"/>
      <color rgb="FFFF0000"/>
      <name val="Book Antiqua"/>
      <family val="1"/>
    </font>
    <font>
      <i/>
      <sz val="10"/>
      <color rgb="FFFF0000"/>
      <name val="Book Antiqua"/>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9">
    <border>
      <left/>
      <right/>
      <top/>
      <bottom/>
      <diagonal/>
    </border>
    <border>
      <left/>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247">
    <xf numFmtId="0" fontId="0" fillId="0" borderId="0" xfId="0"/>
    <xf numFmtId="0" fontId="2" fillId="0" borderId="0" xfId="0" applyFont="1"/>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9" fontId="2" fillId="0" borderId="0" xfId="0" applyNumberFormat="1" applyFont="1"/>
    <xf numFmtId="0" fontId="6"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5" fontId="4" fillId="2" borderId="2" xfId="0" applyNumberFormat="1" applyFont="1" applyFill="1" applyBorder="1" applyAlignment="1">
      <alignment horizontal="center" vertical="center" wrapText="1"/>
    </xf>
    <xf numFmtId="164" fontId="2" fillId="0" borderId="0" xfId="0" applyNumberFormat="1" applyFont="1"/>
    <xf numFmtId="37" fontId="2" fillId="2" borderId="6" xfId="0" applyNumberFormat="1" applyFont="1" applyFill="1" applyBorder="1" applyAlignment="1">
      <alignment horizontal="center" vertical="center" wrapText="1"/>
    </xf>
    <xf numFmtId="37" fontId="2" fillId="2" borderId="0" xfId="0" applyNumberFormat="1" applyFont="1" applyFill="1" applyBorder="1" applyAlignment="1">
      <alignment horizontal="center" vertical="center" wrapText="1"/>
    </xf>
    <xf numFmtId="37" fontId="2" fillId="2" borderId="7" xfId="0" applyNumberFormat="1" applyFont="1" applyFill="1" applyBorder="1" applyAlignment="1">
      <alignment horizontal="center" vertical="center" wrapText="1"/>
    </xf>
    <xf numFmtId="37" fontId="4" fillId="2" borderId="6" xfId="0" applyNumberFormat="1" applyFont="1" applyFill="1" applyBorder="1" applyAlignment="1">
      <alignment horizontal="center" vertical="center" wrapText="1"/>
    </xf>
    <xf numFmtId="37" fontId="4" fillId="2" borderId="0" xfId="0" applyNumberFormat="1" applyFont="1" applyFill="1" applyBorder="1" applyAlignment="1">
      <alignment horizontal="center" vertical="center" wrapText="1"/>
    </xf>
    <xf numFmtId="37" fontId="4" fillId="2" borderId="7"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37" fontId="2" fillId="2" borderId="0" xfId="0" applyNumberFormat="1" applyFont="1" applyFill="1" applyBorder="1" applyAlignment="1">
      <alignment vertical="center" wrapText="1"/>
    </xf>
    <xf numFmtId="0" fontId="6" fillId="3" borderId="0" xfId="0" applyFont="1" applyFill="1" applyBorder="1" applyAlignment="1">
      <alignment horizontal="center" vertical="center" wrapText="1"/>
    </xf>
    <xf numFmtId="9" fontId="2" fillId="3" borderId="0" xfId="0" applyNumberFormat="1" applyFont="1" applyFill="1" applyBorder="1" applyAlignment="1">
      <alignment horizontal="center" vertical="center" wrapText="1"/>
    </xf>
    <xf numFmtId="165" fontId="2" fillId="0" borderId="0" xfId="2" applyNumberFormat="1" applyFont="1"/>
    <xf numFmtId="37" fontId="2" fillId="2" borderId="6" xfId="0" quotePrefix="1"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5" fontId="4" fillId="2" borderId="8" xfId="0" applyNumberFormat="1" applyFont="1" applyFill="1" applyBorder="1" applyAlignment="1">
      <alignment horizontal="center" vertical="center" wrapText="1"/>
    </xf>
    <xf numFmtId="5" fontId="4" fillId="2" borderId="9" xfId="0" applyNumberFormat="1" applyFont="1" applyFill="1" applyBorder="1" applyAlignment="1">
      <alignment horizontal="center" vertical="center" wrapText="1"/>
    </xf>
    <xf numFmtId="5" fontId="4" fillId="2" borderId="10" xfId="0" applyNumberFormat="1" applyFont="1" applyFill="1" applyBorder="1" applyAlignment="1">
      <alignment horizontal="center" vertical="center" wrapText="1"/>
    </xf>
    <xf numFmtId="166" fontId="4" fillId="2" borderId="12" xfId="0" applyNumberFormat="1" applyFont="1" applyFill="1" applyBorder="1" applyAlignment="1">
      <alignment horizontal="center" vertical="center" wrapText="1"/>
    </xf>
    <xf numFmtId="5" fontId="4" fillId="2" borderId="0" xfId="0" applyNumberFormat="1" applyFont="1" applyFill="1" applyAlignment="1">
      <alignment horizontal="center" vertical="center" wrapText="1"/>
    </xf>
    <xf numFmtId="5" fontId="4" fillId="2" borderId="5" xfId="0" applyNumberFormat="1" applyFont="1" applyFill="1" applyBorder="1" applyAlignment="1">
      <alignment horizontal="center" vertical="center" wrapText="1"/>
    </xf>
    <xf numFmtId="37" fontId="4" fillId="2" borderId="0" xfId="0" applyNumberFormat="1" applyFont="1" applyFill="1" applyAlignment="1">
      <alignment horizontal="center" vertical="center" wrapText="1"/>
    </xf>
    <xf numFmtId="37" fontId="4" fillId="2" borderId="5" xfId="0" applyNumberFormat="1" applyFont="1" applyFill="1" applyBorder="1" applyAlignment="1">
      <alignment horizontal="center" vertical="center" wrapText="1"/>
    </xf>
    <xf numFmtId="5" fontId="4" fillId="2" borderId="12"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xf numFmtId="0" fontId="2" fillId="2" borderId="0" xfId="0" applyFont="1" applyFill="1" applyAlignment="1">
      <alignment wrapText="1"/>
    </xf>
    <xf numFmtId="0" fontId="2" fillId="0" borderId="0" xfId="0" applyFont="1" applyAlignment="1">
      <alignment wrapText="1"/>
    </xf>
    <xf numFmtId="0" fontId="2" fillId="2" borderId="0" xfId="0" applyFont="1" applyFill="1" applyAlignment="1">
      <alignment vertical="center" wrapText="1"/>
    </xf>
    <xf numFmtId="0" fontId="9" fillId="0" borderId="23" xfId="0" applyFont="1" applyBorder="1" applyAlignment="1">
      <alignment vertical="center" wrapText="1"/>
    </xf>
    <xf numFmtId="0" fontId="10" fillId="0" borderId="0" xfId="0" applyFont="1"/>
    <xf numFmtId="0" fontId="10" fillId="0" borderId="0" xfId="0" applyFont="1" applyAlignment="1">
      <alignment horizontal="center"/>
    </xf>
    <xf numFmtId="167" fontId="10" fillId="0" borderId="23" xfId="0" applyNumberFormat="1" applyFont="1" applyBorder="1" applyAlignment="1">
      <alignment horizontal="center"/>
    </xf>
    <xf numFmtId="0" fontId="10" fillId="0" borderId="0" xfId="0" applyFont="1" applyBorder="1" applyAlignment="1">
      <alignment horizontal="center"/>
    </xf>
    <xf numFmtId="167" fontId="10" fillId="0" borderId="0" xfId="0" applyNumberFormat="1" applyFont="1" applyBorder="1" applyAlignment="1">
      <alignment horizontal="center"/>
    </xf>
    <xf numFmtId="5" fontId="10" fillId="0" borderId="0" xfId="0" applyNumberFormat="1" applyFont="1" applyAlignment="1">
      <alignment horizontal="center"/>
    </xf>
    <xf numFmtId="0" fontId="10" fillId="0" borderId="0" xfId="0" applyFont="1" applyAlignment="1">
      <alignment horizontal="right"/>
    </xf>
    <xf numFmtId="1" fontId="10" fillId="0" borderId="0" xfId="0" applyNumberFormat="1" applyFont="1" applyAlignment="1">
      <alignment horizontal="center"/>
    </xf>
    <xf numFmtId="1" fontId="11" fillId="0" borderId="0" xfId="0" applyNumberFormat="1" applyFont="1" applyAlignment="1">
      <alignment horizontal="center"/>
    </xf>
    <xf numFmtId="1" fontId="10" fillId="0" borderId="0" xfId="0" applyNumberFormat="1" applyFont="1" applyBorder="1" applyAlignment="1">
      <alignment horizontal="center"/>
    </xf>
    <xf numFmtId="5" fontId="11" fillId="0" borderId="0" xfId="0" applyNumberFormat="1" applyFont="1" applyAlignment="1">
      <alignment horizontal="center"/>
    </xf>
    <xf numFmtId="5" fontId="10" fillId="0" borderId="0" xfId="0" applyNumberFormat="1" applyFont="1" applyBorder="1" applyAlignment="1">
      <alignment horizontal="center"/>
    </xf>
    <xf numFmtId="0" fontId="10" fillId="0" borderId="26" xfId="0" applyFont="1" applyBorder="1" applyAlignment="1">
      <alignment horizontal="center"/>
    </xf>
    <xf numFmtId="0" fontId="11" fillId="0" borderId="0" xfId="0" applyFont="1" applyAlignment="1">
      <alignment horizontal="center" wrapText="1"/>
    </xf>
    <xf numFmtId="0" fontId="10" fillId="0" borderId="0" xfId="0" applyFont="1" applyAlignment="1">
      <alignment wrapText="1"/>
    </xf>
    <xf numFmtId="0" fontId="10" fillId="0" borderId="23" xfId="0" applyFont="1" applyFill="1" applyBorder="1" applyAlignment="1">
      <alignment vertical="center" wrapText="1"/>
    </xf>
    <xf numFmtId="0" fontId="10" fillId="0" borderId="23" xfId="0" applyFont="1" applyBorder="1" applyAlignment="1">
      <alignment vertical="center" wrapText="1"/>
    </xf>
    <xf numFmtId="5" fontId="4" fillId="0" borderId="2" xfId="0" applyNumberFormat="1" applyFont="1" applyFill="1" applyBorder="1" applyAlignment="1">
      <alignment horizontal="center" vertical="center" wrapText="1"/>
    </xf>
    <xf numFmtId="5" fontId="4" fillId="0" borderId="3" xfId="0" applyNumberFormat="1" applyFont="1" applyFill="1" applyBorder="1" applyAlignment="1">
      <alignment horizontal="center" vertical="center" wrapText="1"/>
    </xf>
    <xf numFmtId="5" fontId="4" fillId="0" borderId="4" xfId="0" applyNumberFormat="1" applyFont="1" applyFill="1" applyBorder="1" applyAlignment="1">
      <alignment horizontal="center" vertical="center" wrapText="1"/>
    </xf>
    <xf numFmtId="37" fontId="8" fillId="0" borderId="6" xfId="0" applyNumberFormat="1" applyFont="1" applyFill="1" applyBorder="1" applyAlignment="1">
      <alignment horizontal="center" vertical="center" wrapText="1"/>
    </xf>
    <xf numFmtId="37" fontId="8" fillId="0" borderId="0" xfId="0" applyNumberFormat="1" applyFont="1" applyFill="1" applyBorder="1" applyAlignment="1">
      <alignment horizontal="center" vertical="center" wrapText="1"/>
    </xf>
    <xf numFmtId="37" fontId="8" fillId="0" borderId="7" xfId="0" applyNumberFormat="1" applyFont="1" applyFill="1" applyBorder="1" applyAlignment="1">
      <alignment horizontal="center" vertical="center" wrapText="1"/>
    </xf>
    <xf numFmtId="37" fontId="2" fillId="0" borderId="6" xfId="0" applyNumberFormat="1" applyFont="1" applyFill="1" applyBorder="1" applyAlignment="1">
      <alignment horizontal="center" vertical="center" wrapText="1"/>
    </xf>
    <xf numFmtId="37" fontId="2" fillId="0" borderId="0" xfId="0" applyNumberFormat="1" applyFont="1" applyFill="1" applyBorder="1" applyAlignment="1">
      <alignment horizontal="center" vertical="center" wrapText="1"/>
    </xf>
    <xf numFmtId="37" fontId="2" fillId="0" borderId="7" xfId="0" applyNumberFormat="1" applyFont="1" applyFill="1" applyBorder="1" applyAlignment="1">
      <alignment horizontal="center" vertical="center" wrapText="1"/>
    </xf>
    <xf numFmtId="37" fontId="2" fillId="0" borderId="6" xfId="1" applyNumberFormat="1" applyFont="1" applyFill="1" applyBorder="1" applyAlignment="1">
      <alignment horizontal="center" vertical="center" wrapText="1"/>
    </xf>
    <xf numFmtId="37" fontId="2" fillId="0" borderId="0" xfId="1" applyNumberFormat="1" applyFont="1" applyFill="1" applyBorder="1" applyAlignment="1">
      <alignment horizontal="center" vertical="center" wrapText="1"/>
    </xf>
    <xf numFmtId="37" fontId="2" fillId="0" borderId="7" xfId="1" applyNumberFormat="1" applyFont="1" applyFill="1" applyBorder="1" applyAlignment="1">
      <alignment horizontal="center" vertical="center" wrapText="1"/>
    </xf>
    <xf numFmtId="37" fontId="4" fillId="0" borderId="6" xfId="0" applyNumberFormat="1" applyFont="1" applyFill="1" applyBorder="1" applyAlignment="1">
      <alignment horizontal="center" vertical="center" wrapText="1"/>
    </xf>
    <xf numFmtId="37" fontId="4" fillId="0" borderId="0" xfId="0" applyNumberFormat="1" applyFont="1" applyFill="1" applyBorder="1" applyAlignment="1">
      <alignment horizontal="center" vertical="center" wrapText="1"/>
    </xf>
    <xf numFmtId="37" fontId="4" fillId="0" borderId="7"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6" xfId="0" applyFont="1" applyFill="1" applyBorder="1" applyAlignment="1">
      <alignment horizontal="left" vertical="center" wrapText="1" indent="2"/>
    </xf>
    <xf numFmtId="0" fontId="2" fillId="2" borderId="6" xfId="0" applyFont="1" applyFill="1" applyBorder="1" applyAlignment="1">
      <alignment horizontal="left" vertical="center" wrapText="1" indent="4"/>
    </xf>
    <xf numFmtId="0" fontId="7" fillId="2" borderId="0" xfId="0" applyFont="1" applyFill="1" applyBorder="1" applyAlignment="1">
      <alignment vertical="center" wrapText="1"/>
    </xf>
    <xf numFmtId="0" fontId="7"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2" fillId="2" borderId="0" xfId="0" applyFont="1" applyFill="1" applyBorder="1" applyAlignment="1">
      <alignment vertical="center"/>
    </xf>
    <xf numFmtId="0" fontId="10" fillId="0" borderId="0" xfId="0" applyFont="1" applyAlignment="1">
      <alignment vertical="top" wrapText="1"/>
    </xf>
    <xf numFmtId="0" fontId="11" fillId="0" borderId="0" xfId="0" applyFont="1" applyAlignment="1">
      <alignment horizontal="center"/>
    </xf>
    <xf numFmtId="0" fontId="13" fillId="0" borderId="0" xfId="0" applyFont="1" applyAlignment="1">
      <alignment vertical="center" wrapText="1"/>
    </xf>
    <xf numFmtId="0" fontId="16" fillId="0" borderId="0" xfId="0" applyFont="1" applyAlignment="1">
      <alignment vertical="center"/>
    </xf>
    <xf numFmtId="0" fontId="13" fillId="0" borderId="0" xfId="0" applyFont="1" applyAlignment="1">
      <alignment vertical="center"/>
    </xf>
    <xf numFmtId="0" fontId="16" fillId="0" borderId="0" xfId="0" applyFont="1"/>
    <xf numFmtId="0" fontId="17" fillId="0" borderId="0" xfId="0" applyFont="1" applyAlignment="1">
      <alignment vertical="center"/>
    </xf>
    <xf numFmtId="0" fontId="17"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horizontal="right" vertical="center"/>
    </xf>
    <xf numFmtId="0" fontId="16" fillId="0" borderId="0" xfId="0" applyFont="1" applyAlignment="1">
      <alignment vertical="top" wrapText="1"/>
    </xf>
    <xf numFmtId="0" fontId="20" fillId="0" borderId="0" xfId="3" applyFont="1" applyAlignment="1">
      <alignment horizontal="left" vertical="center" wrapText="1"/>
    </xf>
    <xf numFmtId="0" fontId="16" fillId="0" borderId="0" xfId="0" applyFont="1" applyAlignment="1">
      <alignment vertical="top"/>
    </xf>
    <xf numFmtId="0" fontId="22" fillId="0" borderId="0" xfId="0" applyFont="1" applyAlignment="1">
      <alignment horizontal="right" vertical="top"/>
    </xf>
    <xf numFmtId="0" fontId="17" fillId="0" borderId="0" xfId="0" applyFont="1" applyAlignment="1">
      <alignment vertical="top"/>
    </xf>
    <xf numFmtId="0" fontId="17" fillId="0" borderId="0" xfId="0" applyFont="1" applyAlignment="1">
      <alignment vertical="top" wrapText="1"/>
    </xf>
    <xf numFmtId="0" fontId="17" fillId="0" borderId="0" xfId="0" applyFont="1" applyAlignment="1">
      <alignment horizontal="left" vertical="center"/>
    </xf>
    <xf numFmtId="0" fontId="22" fillId="0" borderId="0" xfId="0" applyFont="1" applyAlignment="1">
      <alignment horizontal="right" vertical="center"/>
    </xf>
    <xf numFmtId="0" fontId="16" fillId="0" borderId="0" xfId="0" applyFont="1" applyAlignment="1">
      <alignment vertical="center" wrapText="1"/>
    </xf>
    <xf numFmtId="168" fontId="13" fillId="0" borderId="0" xfId="0" quotePrefix="1" applyNumberFormat="1" applyFont="1" applyAlignment="1">
      <alignment horizontal="right" vertical="center"/>
    </xf>
    <xf numFmtId="168" fontId="13" fillId="0" borderId="0" xfId="0" applyNumberFormat="1" applyFont="1" applyAlignment="1">
      <alignment horizontal="right" vertical="center"/>
    </xf>
    <xf numFmtId="168" fontId="16" fillId="0" borderId="0" xfId="0" applyNumberFormat="1" applyFont="1" applyAlignment="1">
      <alignment horizontal="right" vertical="center"/>
    </xf>
    <xf numFmtId="168" fontId="15" fillId="0" borderId="0" xfId="0" quotePrefix="1" applyNumberFormat="1" applyFont="1" applyAlignment="1">
      <alignment horizontal="right" vertical="top"/>
    </xf>
    <xf numFmtId="168" fontId="15" fillId="0" borderId="0" xfId="0" applyNumberFormat="1" applyFont="1" applyAlignment="1">
      <alignment horizontal="right" vertical="top"/>
    </xf>
    <xf numFmtId="168" fontId="15" fillId="0" borderId="0" xfId="0" applyNumberFormat="1" applyFont="1" applyAlignment="1">
      <alignment horizontal="left" vertical="top"/>
    </xf>
    <xf numFmtId="168" fontId="15" fillId="0" borderId="0" xfId="0" applyNumberFormat="1" applyFont="1" applyAlignment="1">
      <alignment horizontal="center" vertical="top"/>
    </xf>
    <xf numFmtId="168" fontId="15" fillId="0" borderId="0" xfId="0" applyNumberFormat="1" applyFont="1" applyAlignment="1">
      <alignment horizontal="right" vertical="center"/>
    </xf>
    <xf numFmtId="168" fontId="7" fillId="0" borderId="0" xfId="0" applyNumberFormat="1" applyFont="1" applyAlignment="1">
      <alignment horizontal="right" vertical="center"/>
    </xf>
    <xf numFmtId="168" fontId="22" fillId="0" borderId="0" xfId="0" applyNumberFormat="1" applyFont="1" applyAlignment="1">
      <alignment horizontal="right" vertical="center"/>
    </xf>
    <xf numFmtId="0" fontId="2" fillId="2" borderId="6" xfId="0" applyFont="1" applyFill="1" applyBorder="1" applyAlignment="1">
      <alignment horizontal="left" vertical="center" wrapText="1" indent="4"/>
    </xf>
    <xf numFmtId="5" fontId="10" fillId="0" borderId="26" xfId="0" applyNumberFormat="1" applyFont="1" applyBorder="1" applyAlignment="1">
      <alignment horizontal="center"/>
    </xf>
    <xf numFmtId="0" fontId="2" fillId="0"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19" fillId="0" borderId="0" xfId="0" applyFont="1"/>
    <xf numFmtId="0" fontId="25" fillId="0" borderId="0" xfId="0" applyFont="1"/>
    <xf numFmtId="0" fontId="24" fillId="0" borderId="0" xfId="0" applyFont="1"/>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3" fontId="4" fillId="0" borderId="7" xfId="0" applyNumberFormat="1" applyFont="1" applyFill="1" applyBorder="1" applyAlignment="1">
      <alignment horizontal="center" vertical="center" wrapText="1"/>
    </xf>
    <xf numFmtId="0" fontId="16" fillId="0" borderId="0" xfId="0" applyFont="1" applyAlignment="1">
      <alignment vertical="center" wrapText="1"/>
    </xf>
    <xf numFmtId="0" fontId="20" fillId="0" borderId="0" xfId="3" applyFont="1" applyAlignment="1">
      <alignment horizontal="left" vertical="center"/>
    </xf>
    <xf numFmtId="0" fontId="26" fillId="0" borderId="0" xfId="0" applyFont="1" applyAlignment="1"/>
    <xf numFmtId="0" fontId="9" fillId="0" borderId="23" xfId="0" applyFont="1" applyBorder="1" applyAlignment="1">
      <alignment horizontal="left" vertical="center" wrapText="1" indent="2"/>
    </xf>
    <xf numFmtId="0" fontId="10" fillId="0" borderId="23" xfId="0" applyFont="1" applyBorder="1" applyAlignment="1">
      <alignment horizontal="left" vertical="center" wrapText="1" indent="2"/>
    </xf>
    <xf numFmtId="0" fontId="9" fillId="0" borderId="23" xfId="0" applyFont="1" applyBorder="1" applyAlignment="1">
      <alignment horizontal="center" vertical="center"/>
    </xf>
    <xf numFmtId="0" fontId="9" fillId="0" borderId="23" xfId="0" applyFont="1" applyBorder="1" applyAlignment="1">
      <alignment horizontal="center" vertical="center" wrapText="1"/>
    </xf>
    <xf numFmtId="1" fontId="9" fillId="0" borderId="23" xfId="0" applyNumberFormat="1" applyFont="1" applyBorder="1" applyAlignment="1">
      <alignment horizontal="center" vertical="center"/>
    </xf>
    <xf numFmtId="5" fontId="9" fillId="0" borderId="23" xfId="0" applyNumberFormat="1" applyFont="1" applyBorder="1" applyAlignment="1">
      <alignment horizontal="center" vertical="center" wrapText="1"/>
    </xf>
    <xf numFmtId="0" fontId="2" fillId="2" borderId="6" xfId="0" applyFont="1" applyFill="1" applyBorder="1" applyAlignment="1">
      <alignment horizontal="left" vertical="center" wrapText="1" indent="4"/>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168" fontId="15" fillId="0" borderId="0" xfId="0" quotePrefix="1" applyNumberFormat="1" applyFont="1" applyAlignment="1">
      <alignment horizontal="left" vertical="top"/>
    </xf>
    <xf numFmtId="168" fontId="13" fillId="0" borderId="0" xfId="0" quotePrefix="1" applyNumberFormat="1" applyFont="1" applyAlignment="1">
      <alignment horizontal="center" vertical="top"/>
    </xf>
    <xf numFmtId="0" fontId="9" fillId="0" borderId="23" xfId="0" applyFont="1" applyFill="1" applyBorder="1" applyAlignment="1">
      <alignment vertical="center" wrapText="1"/>
    </xf>
    <xf numFmtId="5" fontId="2" fillId="2" borderId="2" xfId="0" applyNumberFormat="1" applyFont="1" applyFill="1" applyBorder="1" applyAlignment="1">
      <alignment horizontal="center" vertical="center" wrapText="1"/>
    </xf>
    <xf numFmtId="5" fontId="2" fillId="2" borderId="3" xfId="0" applyNumberFormat="1" applyFont="1" applyFill="1" applyBorder="1" applyAlignment="1">
      <alignment horizontal="center" vertical="center" wrapText="1"/>
    </xf>
    <xf numFmtId="5" fontId="2" fillId="2" borderId="4" xfId="0" applyNumberFormat="1" applyFont="1" applyFill="1" applyBorder="1" applyAlignment="1">
      <alignment horizontal="center" vertical="center" wrapText="1"/>
    </xf>
    <xf numFmtId="5" fontId="2" fillId="0" borderId="6" xfId="0" applyNumberFormat="1" applyFont="1" applyFill="1" applyBorder="1" applyAlignment="1">
      <alignment horizontal="center" vertical="center" wrapText="1"/>
    </xf>
    <xf numFmtId="5" fontId="2" fillId="0" borderId="0" xfId="0" applyNumberFormat="1" applyFont="1" applyFill="1" applyBorder="1" applyAlignment="1">
      <alignment horizontal="center" vertical="center" wrapText="1"/>
    </xf>
    <xf numFmtId="5" fontId="2" fillId="0" borderId="7" xfId="0" applyNumberFormat="1" applyFont="1" applyFill="1" applyBorder="1" applyAlignment="1">
      <alignment horizontal="center" vertical="center" wrapText="1"/>
    </xf>
    <xf numFmtId="5" fontId="2" fillId="4" borderId="8" xfId="0" applyNumberFormat="1" applyFont="1" applyFill="1" applyBorder="1" applyAlignment="1">
      <alignment horizontal="center" vertical="center" wrapText="1"/>
    </xf>
    <xf numFmtId="5" fontId="2" fillId="2" borderId="9" xfId="0" applyNumberFormat="1" applyFont="1" applyFill="1" applyBorder="1" applyAlignment="1">
      <alignment horizontal="center" vertical="center" wrapText="1"/>
    </xf>
    <xf numFmtId="5" fontId="2" fillId="2" borderId="10" xfId="0" applyNumberFormat="1" applyFont="1" applyFill="1" applyBorder="1" applyAlignment="1">
      <alignment horizontal="center" vertical="center" wrapText="1"/>
    </xf>
    <xf numFmtId="0" fontId="10" fillId="0" borderId="0" xfId="0" applyFont="1" applyAlignment="1">
      <alignment vertical="center" wrapText="1"/>
    </xf>
    <xf numFmtId="0" fontId="13" fillId="0" borderId="0" xfId="0" applyFont="1" applyAlignment="1">
      <alignment horizontal="left" vertical="top" wrapText="1"/>
    </xf>
    <xf numFmtId="0" fontId="28" fillId="0" borderId="0" xfId="0" applyFont="1"/>
    <xf numFmtId="0" fontId="28" fillId="0" borderId="0" xfId="0" applyFont="1" applyAlignment="1">
      <alignment horizontal="right" vertical="top" wrapText="1"/>
    </xf>
    <xf numFmtId="0" fontId="30" fillId="0" borderId="0" xfId="0" applyFont="1" applyAlignment="1">
      <alignment horizontal="right" vertical="top" wrapText="1"/>
    </xf>
    <xf numFmtId="0" fontId="32" fillId="0" borderId="0" xfId="0" applyFont="1" applyAlignment="1"/>
    <xf numFmtId="0" fontId="28" fillId="0" borderId="0" xfId="0" applyFont="1" applyAlignment="1">
      <alignment wrapText="1"/>
    </xf>
    <xf numFmtId="0" fontId="15" fillId="0" borderId="0" xfId="0" applyFont="1" applyAlignment="1">
      <alignment horizontal="center" vertical="center" wrapText="1"/>
    </xf>
    <xf numFmtId="0" fontId="16" fillId="0" borderId="0" xfId="0" applyFont="1" applyAlignment="1">
      <alignment horizontal="left" vertical="top" wrapText="1"/>
    </xf>
    <xf numFmtId="0" fontId="16" fillId="0" borderId="0" xfId="0" applyFont="1" applyAlignment="1">
      <alignment horizontal="left" vertical="top" wrapText="1" indent="1"/>
    </xf>
    <xf numFmtId="0" fontId="16" fillId="0" borderId="0" xfId="0" applyFont="1" applyAlignment="1">
      <alignment vertical="center" wrapText="1"/>
    </xf>
    <xf numFmtId="0" fontId="19" fillId="0" borderId="0" xfId="0" applyFont="1" applyFill="1" applyAlignment="1">
      <alignment horizontal="left" vertical="center" wrapText="1"/>
    </xf>
    <xf numFmtId="0" fontId="14" fillId="0" borderId="0" xfId="0" applyFont="1" applyFill="1" applyAlignment="1">
      <alignment horizontal="left" vertical="center" wrapText="1"/>
    </xf>
    <xf numFmtId="0" fontId="15" fillId="0" borderId="0" xfId="0" applyFont="1" applyAlignment="1">
      <alignment horizontal="left" vertical="top" wrapText="1"/>
    </xf>
    <xf numFmtId="0" fontId="19" fillId="0" borderId="0" xfId="0" applyFont="1" applyAlignment="1">
      <alignment horizontal="left" vertical="center" wrapText="1"/>
    </xf>
    <xf numFmtId="0" fontId="15" fillId="0" borderId="0" xfId="0" applyFont="1" applyFill="1" applyAlignment="1">
      <alignment horizontal="left" vertical="top" wrapText="1"/>
    </xf>
    <xf numFmtId="0" fontId="13" fillId="0" borderId="0" xfId="0" applyFont="1" applyAlignment="1">
      <alignment horizontal="left" vertical="center" wrapText="1"/>
    </xf>
    <xf numFmtId="0" fontId="15" fillId="0" borderId="0" xfId="0" applyFont="1" applyAlignment="1">
      <alignment horizontal="center" vertical="top"/>
    </xf>
    <xf numFmtId="0" fontId="14" fillId="0" borderId="0" xfId="0" applyFont="1" applyAlignment="1">
      <alignment horizontal="left" vertical="center" wrapText="1"/>
    </xf>
    <xf numFmtId="0" fontId="13" fillId="0" borderId="0" xfId="0" applyFont="1" applyAlignment="1">
      <alignment horizontal="left" vertical="top" wrapText="1"/>
    </xf>
    <xf numFmtId="0" fontId="16" fillId="0" borderId="0" xfId="0" applyFont="1" applyFill="1" applyAlignment="1">
      <alignment horizontal="left" vertical="center" wrapText="1"/>
    </xf>
    <xf numFmtId="0" fontId="16" fillId="0" borderId="0" xfId="0" applyFont="1" applyAlignment="1">
      <alignment horizontal="left" vertical="center" wrapText="1"/>
    </xf>
    <xf numFmtId="0" fontId="13" fillId="0" borderId="0" xfId="0" applyFont="1" applyFill="1" applyAlignment="1">
      <alignment horizontal="left" vertical="top" wrapText="1"/>
    </xf>
    <xf numFmtId="0" fontId="27" fillId="0" borderId="0" xfId="0" applyFont="1" applyAlignment="1">
      <alignment horizontal="left" vertical="center"/>
    </xf>
    <xf numFmtId="0" fontId="13" fillId="0" borderId="0" xfId="0" applyFont="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2" fillId="2" borderId="6" xfId="0" applyFont="1" applyFill="1" applyBorder="1" applyAlignment="1">
      <alignment horizontal="left" vertical="center" wrapText="1" indent="2"/>
    </xf>
    <xf numFmtId="0" fontId="2" fillId="2" borderId="7" xfId="0" applyFont="1" applyFill="1" applyBorder="1" applyAlignment="1">
      <alignment horizontal="left" vertical="center" wrapText="1" indent="2"/>
    </xf>
    <xf numFmtId="5" fontId="2" fillId="4" borderId="3" xfId="0" applyNumberFormat="1" applyFont="1" applyFill="1" applyBorder="1" applyAlignment="1">
      <alignment horizontal="center" vertical="center" wrapText="1"/>
    </xf>
    <xf numFmtId="5" fontId="2" fillId="4" borderId="0" xfId="0" applyNumberFormat="1" applyFont="1" applyFill="1" applyBorder="1" applyAlignment="1">
      <alignment horizontal="center" vertical="center" wrapText="1"/>
    </xf>
    <xf numFmtId="5" fontId="2" fillId="4" borderId="9"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4"/>
    </xf>
    <xf numFmtId="0" fontId="2" fillId="2" borderId="7" xfId="0" applyFont="1" applyFill="1" applyBorder="1" applyAlignment="1">
      <alignment horizontal="left" vertical="center" wrapText="1" indent="4"/>
    </xf>
    <xf numFmtId="0" fontId="4" fillId="2" borderId="1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6" xfId="0" applyFont="1" applyFill="1" applyBorder="1" applyAlignment="1">
      <alignment horizontal="left" vertical="center" indent="2"/>
    </xf>
    <xf numFmtId="0" fontId="2" fillId="2" borderId="7" xfId="0" applyFont="1" applyFill="1" applyBorder="1" applyAlignment="1">
      <alignment horizontal="left" vertical="center" indent="2"/>
    </xf>
    <xf numFmtId="0" fontId="11" fillId="0" borderId="0" xfId="0" applyFont="1" applyAlignment="1">
      <alignment horizontal="center"/>
    </xf>
    <xf numFmtId="5" fontId="10" fillId="0" borderId="23" xfId="0" applyNumberFormat="1" applyFont="1" applyBorder="1" applyAlignment="1">
      <alignment horizontal="center" vertical="center" wrapText="1"/>
    </xf>
    <xf numFmtId="0" fontId="7" fillId="0" borderId="0" xfId="0" applyFont="1" applyAlignment="1">
      <alignment horizontal="right"/>
    </xf>
    <xf numFmtId="5" fontId="10" fillId="0" borderId="30" xfId="0" applyNumberFormat="1" applyFont="1" applyBorder="1" applyAlignment="1">
      <alignment horizontal="center"/>
    </xf>
    <xf numFmtId="5" fontId="10" fillId="0" borderId="31" xfId="0" applyNumberFormat="1" applyFont="1" applyBorder="1" applyAlignment="1">
      <alignment horizontal="center"/>
    </xf>
    <xf numFmtId="5" fontId="10" fillId="0" borderId="32" xfId="0" applyNumberFormat="1" applyFont="1" applyBorder="1" applyAlignment="1">
      <alignment horizontal="center"/>
    </xf>
    <xf numFmtId="0" fontId="10" fillId="0" borderId="35" xfId="0" applyFont="1" applyBorder="1" applyAlignment="1">
      <alignment horizontal="center"/>
    </xf>
    <xf numFmtId="0" fontId="10" fillId="0" borderId="36" xfId="0" applyFont="1" applyBorder="1" applyAlignment="1">
      <alignment horizontal="center"/>
    </xf>
    <xf numFmtId="0" fontId="10" fillId="0" borderId="37" xfId="0" applyFont="1" applyBorder="1" applyAlignment="1">
      <alignment horizontal="center"/>
    </xf>
    <xf numFmtId="0" fontId="10" fillId="0" borderId="38" xfId="0" applyFont="1" applyBorder="1" applyAlignment="1">
      <alignment horizontal="center"/>
    </xf>
    <xf numFmtId="0" fontId="10" fillId="0" borderId="33" xfId="0" applyFont="1" applyBorder="1" applyAlignment="1">
      <alignment horizontal="center"/>
    </xf>
    <xf numFmtId="0" fontId="10" fillId="0" borderId="34"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0" fillId="0" borderId="32" xfId="0" applyFont="1" applyBorder="1" applyAlignment="1">
      <alignment horizont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1</xdr:row>
      <xdr:rowOff>76200</xdr:rowOff>
    </xdr:from>
    <xdr:to>
      <xdr:col>0</xdr:col>
      <xdr:colOff>933450</xdr:colOff>
      <xdr:row>3</xdr:row>
      <xdr:rowOff>276225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133350"/>
          <a:ext cx="885824" cy="581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38100</xdr:rowOff>
    </xdr:from>
    <xdr:to>
      <xdr:col>2</xdr:col>
      <xdr:colOff>1097375</xdr:colOff>
      <xdr:row>6</xdr:row>
      <xdr:rowOff>19103</xdr:rowOff>
    </xdr:to>
    <xdr:pic>
      <xdr:nvPicPr>
        <xdr:cNvPr id="2" name="Picture 1"/>
        <xdr:cNvPicPr>
          <a:picLocks noChangeAspect="1"/>
        </xdr:cNvPicPr>
      </xdr:nvPicPr>
      <xdr:blipFill>
        <a:blip xmlns:r="http://schemas.openxmlformats.org/officeDocument/2006/relationships" r:embed="rId1" cstate="print"/>
        <a:stretch>
          <a:fillRect/>
        </a:stretch>
      </xdr:blipFill>
      <xdr:spPr>
        <a:xfrm>
          <a:off x="352425" y="428625"/>
          <a:ext cx="1097375" cy="6096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lpaprinciples@ilpa.org?subject=ILPA%20Fee%20Reporting%20Templat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ilpaprinciples@ilpa.org?subject=ILPA%20Fee%20Reporting%20Template"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ilpaprinciples@ilpa.org?subject=ILPA%20Fee%20Reporting%20Template"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4"/>
  <sheetViews>
    <sheetView showGridLines="0" tabSelected="1" zoomScaleNormal="100" workbookViewId="0">
      <selection activeCell="B1" sqref="B1"/>
    </sheetView>
  </sheetViews>
  <sheetFormatPr defaultColWidth="9.140625" defaultRowHeight="15.75" x14ac:dyDescent="0.25"/>
  <cols>
    <col min="1" max="1" width="3.42578125" style="91" customWidth="1"/>
    <col min="2" max="10" width="15.28515625" style="91" customWidth="1"/>
    <col min="11" max="16384" width="9.140625" style="91"/>
  </cols>
  <sheetData>
    <row r="2" spans="2:11" ht="20.100000000000001" customHeight="1" x14ac:dyDescent="0.25">
      <c r="B2" s="157" t="s">
        <v>225</v>
      </c>
      <c r="C2" s="157"/>
      <c r="D2" s="157"/>
      <c r="E2" s="157"/>
      <c r="F2" s="157"/>
      <c r="G2" s="157"/>
      <c r="H2" s="157"/>
      <c r="I2" s="157"/>
      <c r="J2" s="157"/>
      <c r="K2" s="157"/>
    </row>
    <row r="3" spans="2:11" ht="20.100000000000001" customHeight="1" x14ac:dyDescent="0.25">
      <c r="B3" s="157"/>
      <c r="C3" s="157"/>
      <c r="D3" s="157"/>
      <c r="E3" s="157"/>
      <c r="F3" s="157"/>
      <c r="G3" s="157"/>
      <c r="H3" s="157"/>
      <c r="I3" s="157"/>
      <c r="J3" s="157"/>
      <c r="K3" s="157"/>
    </row>
    <row r="4" spans="2:11" ht="20.100000000000001" customHeight="1" x14ac:dyDescent="0.25">
      <c r="B4" s="157"/>
      <c r="C4" s="157"/>
      <c r="D4" s="157"/>
      <c r="E4" s="157"/>
      <c r="F4" s="157"/>
      <c r="G4" s="157"/>
      <c r="H4" s="157"/>
      <c r="I4" s="157"/>
      <c r="J4" s="157"/>
      <c r="K4" s="157"/>
    </row>
    <row r="5" spans="2:11" ht="20.100000000000001" customHeight="1" x14ac:dyDescent="0.25">
      <c r="B5" s="157"/>
      <c r="C5" s="157"/>
      <c r="D5" s="157"/>
      <c r="E5" s="157"/>
      <c r="F5" s="157"/>
      <c r="G5" s="157"/>
      <c r="H5" s="157"/>
      <c r="I5" s="157"/>
      <c r="J5" s="157"/>
      <c r="K5" s="157"/>
    </row>
    <row r="6" spans="2:11" ht="20.100000000000001" customHeight="1" x14ac:dyDescent="0.25">
      <c r="B6" s="157"/>
      <c r="C6" s="157"/>
      <c r="D6" s="157"/>
      <c r="E6" s="157"/>
      <c r="F6" s="157"/>
      <c r="G6" s="157"/>
      <c r="H6" s="157"/>
      <c r="I6" s="157"/>
      <c r="J6" s="157"/>
      <c r="K6" s="157"/>
    </row>
    <row r="7" spans="2:11" ht="20.100000000000001" customHeight="1" x14ac:dyDescent="0.25">
      <c r="B7" s="157"/>
      <c r="C7" s="157"/>
      <c r="D7" s="157"/>
      <c r="E7" s="157"/>
      <c r="F7" s="157"/>
      <c r="G7" s="157"/>
      <c r="H7" s="157"/>
      <c r="I7" s="157"/>
      <c r="J7" s="157"/>
      <c r="K7" s="157"/>
    </row>
    <row r="8" spans="2:11" s="98" customFormat="1" ht="20.100000000000001" customHeight="1" x14ac:dyDescent="0.25">
      <c r="B8" s="157"/>
      <c r="C8" s="157"/>
      <c r="D8" s="157"/>
      <c r="E8" s="157"/>
      <c r="F8" s="157"/>
      <c r="G8" s="157"/>
      <c r="H8" s="157"/>
      <c r="I8" s="157"/>
      <c r="J8" s="157"/>
      <c r="K8" s="157"/>
    </row>
    <row r="9" spans="2:11" s="98" customFormat="1" ht="20.100000000000001" customHeight="1" x14ac:dyDescent="0.25">
      <c r="B9" s="157"/>
      <c r="C9" s="157"/>
      <c r="D9" s="157"/>
      <c r="E9" s="157"/>
      <c r="F9" s="157"/>
      <c r="G9" s="157"/>
      <c r="H9" s="157"/>
      <c r="I9" s="157"/>
      <c r="J9" s="157"/>
      <c r="K9" s="157"/>
    </row>
    <row r="10" spans="2:11" s="98" customFormat="1" ht="20.100000000000001" customHeight="1" x14ac:dyDescent="0.25">
      <c r="B10" s="157"/>
      <c r="C10" s="157"/>
      <c r="D10" s="157"/>
      <c r="E10" s="157"/>
      <c r="F10" s="157"/>
      <c r="G10" s="157"/>
      <c r="H10" s="157"/>
      <c r="I10" s="157"/>
      <c r="J10" s="157"/>
      <c r="K10" s="157"/>
    </row>
    <row r="11" spans="2:11" s="98" customFormat="1" ht="20.100000000000001" customHeight="1" x14ac:dyDescent="0.25">
      <c r="B11" s="157"/>
      <c r="C11" s="157"/>
      <c r="D11" s="157"/>
      <c r="E11" s="157"/>
      <c r="F11" s="157"/>
      <c r="G11" s="157"/>
      <c r="H11" s="157"/>
      <c r="I11" s="157"/>
      <c r="J11" s="157"/>
      <c r="K11" s="157"/>
    </row>
    <row r="12" spans="2:11" s="98" customFormat="1" ht="20.100000000000001" customHeight="1" x14ac:dyDescent="0.25">
      <c r="B12" s="157"/>
      <c r="C12" s="157"/>
      <c r="D12" s="157"/>
      <c r="E12" s="157"/>
      <c r="F12" s="157"/>
      <c r="G12" s="157"/>
      <c r="H12" s="157"/>
      <c r="I12" s="157"/>
      <c r="J12" s="157"/>
      <c r="K12" s="157"/>
    </row>
    <row r="13" spans="2:11" s="98" customFormat="1" ht="20.100000000000001" customHeight="1" x14ac:dyDescent="0.25">
      <c r="B13" s="157"/>
      <c r="C13" s="157"/>
      <c r="D13" s="157"/>
      <c r="E13" s="157"/>
      <c r="F13" s="157"/>
      <c r="G13" s="157"/>
      <c r="H13" s="157"/>
      <c r="I13" s="157"/>
      <c r="J13" s="157"/>
      <c r="K13" s="157"/>
    </row>
    <row r="14" spans="2:11" s="98" customFormat="1" ht="20.25" customHeight="1" x14ac:dyDescent="0.35">
      <c r="B14" s="159" t="s">
        <v>105</v>
      </c>
      <c r="C14" s="159"/>
      <c r="D14" s="159"/>
      <c r="E14" s="159"/>
      <c r="F14" s="159"/>
      <c r="G14" s="159"/>
      <c r="H14" s="159"/>
      <c r="I14" s="159"/>
      <c r="J14" s="159"/>
    </row>
    <row r="15" spans="2:11" x14ac:dyDescent="0.25">
      <c r="B15" s="158" t="s">
        <v>78</v>
      </c>
      <c r="C15" s="158"/>
      <c r="D15" s="158"/>
      <c r="E15" s="158"/>
      <c r="F15" s="158"/>
      <c r="G15" s="158"/>
      <c r="H15" s="158"/>
      <c r="I15" s="158"/>
      <c r="J15" s="158"/>
    </row>
    <row r="16" spans="2:11" x14ac:dyDescent="0.25">
      <c r="B16" s="158" t="s">
        <v>134</v>
      </c>
      <c r="C16" s="158"/>
      <c r="D16" s="158"/>
      <c r="E16" s="158"/>
      <c r="F16" s="158"/>
      <c r="G16" s="158"/>
      <c r="H16" s="158"/>
      <c r="I16" s="158"/>
      <c r="J16" s="158"/>
    </row>
    <row r="17" spans="2:10" ht="15.75" customHeight="1" x14ac:dyDescent="0.25">
      <c r="B17" s="158" t="s">
        <v>75</v>
      </c>
      <c r="C17" s="158"/>
      <c r="D17" s="158"/>
      <c r="E17" s="158"/>
      <c r="F17" s="158"/>
      <c r="G17" s="158"/>
      <c r="H17" s="158"/>
      <c r="I17" s="158"/>
      <c r="J17" s="158"/>
    </row>
    <row r="18" spans="2:10" ht="15.75" customHeight="1" x14ac:dyDescent="0.25">
      <c r="B18" s="158" t="s">
        <v>84</v>
      </c>
      <c r="C18" s="158"/>
      <c r="D18" s="158"/>
      <c r="E18" s="158"/>
      <c r="F18" s="158"/>
      <c r="G18" s="158"/>
      <c r="H18" s="158"/>
      <c r="I18" s="158"/>
      <c r="J18" s="158"/>
    </row>
    <row r="19" spans="2:10" ht="15.75" customHeight="1" x14ac:dyDescent="0.25">
      <c r="B19" s="158" t="s">
        <v>106</v>
      </c>
      <c r="C19" s="158"/>
      <c r="D19" s="158"/>
      <c r="E19" s="158"/>
      <c r="F19" s="158"/>
      <c r="G19" s="158"/>
      <c r="H19" s="158"/>
      <c r="I19" s="158"/>
      <c r="J19" s="158"/>
    </row>
    <row r="20" spans="2:10" ht="15.75" customHeight="1" x14ac:dyDescent="0.25">
      <c r="B20" s="158" t="s">
        <v>77</v>
      </c>
      <c r="C20" s="158"/>
      <c r="D20" s="158"/>
      <c r="E20" s="158"/>
      <c r="F20" s="158"/>
      <c r="G20" s="158"/>
      <c r="H20" s="158"/>
      <c r="I20" s="158"/>
      <c r="J20" s="158"/>
    </row>
    <row r="21" spans="2:10" ht="15.6" x14ac:dyDescent="0.35">
      <c r="B21" s="96"/>
      <c r="C21" s="96"/>
      <c r="D21" s="96"/>
      <c r="E21" s="96"/>
      <c r="F21" s="96"/>
      <c r="G21" s="96"/>
      <c r="H21" s="96"/>
      <c r="I21" s="96"/>
      <c r="J21" s="96"/>
    </row>
    <row r="22" spans="2:10" ht="15.75" customHeight="1" x14ac:dyDescent="0.35">
      <c r="B22" s="156" t="s">
        <v>224</v>
      </c>
      <c r="C22" s="156"/>
      <c r="D22" s="156"/>
      <c r="E22" s="156"/>
      <c r="F22" s="156"/>
      <c r="G22" s="156"/>
      <c r="H22" s="156"/>
      <c r="I22" s="156"/>
      <c r="J22" s="126" t="s">
        <v>70</v>
      </c>
    </row>
    <row r="24" spans="2:10" ht="16.5" x14ac:dyDescent="0.3">
      <c r="B24" s="151" t="s">
        <v>247</v>
      </c>
    </row>
  </sheetData>
  <mergeCells count="9">
    <mergeCell ref="B22:I22"/>
    <mergeCell ref="B2:K13"/>
    <mergeCell ref="B19:J19"/>
    <mergeCell ref="B20:J20"/>
    <mergeCell ref="B14:J14"/>
    <mergeCell ref="B15:J15"/>
    <mergeCell ref="B17:J17"/>
    <mergeCell ref="B18:J18"/>
    <mergeCell ref="B16:J16"/>
  </mergeCells>
  <hyperlinks>
    <hyperlink ref="J22" r:id="rId1"/>
  </hyperlinks>
  <pageMargins left="0.2" right="0.2" top="0.75" bottom="0.75" header="0.15" footer="0.3"/>
  <pageSetup scale="90" orientation="landscape" r:id="rId2"/>
  <headerFooter>
    <oddHeader>&amp;L&amp;G&amp;C&amp;"Book Antiqua,Regular"ILPA Fee Reporting Template - Industry Comment Packet</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8"/>
  <sheetViews>
    <sheetView showGridLines="0" zoomScaleNormal="100" workbookViewId="0">
      <pane ySplit="3" topLeftCell="A4" activePane="bottomLeft" state="frozen"/>
      <selection activeCell="B20" sqref="B20:B28"/>
      <selection pane="bottomLeft" activeCell="B1" sqref="B1"/>
    </sheetView>
  </sheetViews>
  <sheetFormatPr defaultColWidth="9.140625" defaultRowHeight="15" customHeight="1" x14ac:dyDescent="0.25"/>
  <cols>
    <col min="1" max="1" width="4.140625" style="103" bestFit="1" customWidth="1"/>
    <col min="2" max="3" width="125.7109375" style="92" customWidth="1"/>
    <col min="4" max="9" width="15.7109375" style="92" customWidth="1"/>
    <col min="10" max="16384" width="9.140625" style="92"/>
  </cols>
  <sheetData>
    <row r="1" spans="1:9" s="100" customFormat="1" ht="15" customHeight="1" x14ac:dyDescent="0.35">
      <c r="A1" s="99"/>
    </row>
    <row r="2" spans="1:9" s="100" customFormat="1" ht="30" customHeight="1" x14ac:dyDescent="0.35">
      <c r="A2" s="165" t="s">
        <v>85</v>
      </c>
      <c r="B2" s="165"/>
      <c r="C2" s="152" t="str">
        <f>Introduction!B24</f>
        <v>DRAFT - FOR CONSULTATION ONLY / This packet was last updated on October 21, 2015</v>
      </c>
      <c r="D2" s="86"/>
      <c r="E2" s="86"/>
      <c r="F2" s="86"/>
      <c r="G2" s="86"/>
      <c r="H2" s="86"/>
      <c r="I2" s="86"/>
    </row>
    <row r="3" spans="1:9" s="100" customFormat="1" ht="30" customHeight="1" x14ac:dyDescent="0.35">
      <c r="A3" s="165" t="s">
        <v>221</v>
      </c>
      <c r="B3" s="165"/>
      <c r="C3" s="97" t="s">
        <v>70</v>
      </c>
      <c r="D3" s="86"/>
      <c r="E3" s="86"/>
      <c r="F3" s="86"/>
      <c r="G3" s="86"/>
      <c r="H3" s="86"/>
      <c r="I3" s="86"/>
    </row>
    <row r="4" spans="1:9" s="100" customFormat="1" ht="15" customHeight="1" x14ac:dyDescent="0.35">
      <c r="A4" s="166"/>
      <c r="B4" s="166"/>
      <c r="C4" s="166"/>
      <c r="D4" s="101"/>
      <c r="E4" s="101"/>
      <c r="F4" s="101"/>
      <c r="G4" s="101"/>
      <c r="H4" s="101"/>
      <c r="I4" s="101"/>
    </row>
    <row r="5" spans="1:9" ht="15.6" x14ac:dyDescent="0.35">
      <c r="A5" s="108">
        <v>1</v>
      </c>
      <c r="B5" s="162" t="s">
        <v>71</v>
      </c>
      <c r="C5" s="162"/>
      <c r="D5" s="93"/>
      <c r="E5" s="93"/>
      <c r="F5" s="93"/>
      <c r="G5" s="93"/>
      <c r="H5" s="93"/>
      <c r="I5" s="93"/>
    </row>
    <row r="6" spans="1:9" ht="30" customHeight="1" x14ac:dyDescent="0.25">
      <c r="A6" s="109"/>
      <c r="B6" s="167" t="s">
        <v>248</v>
      </c>
      <c r="C6" s="167"/>
    </row>
    <row r="7" spans="1:9" ht="15.6" x14ac:dyDescent="0.35">
      <c r="A7" s="108">
        <v>2</v>
      </c>
      <c r="B7" s="162" t="s">
        <v>86</v>
      </c>
      <c r="C7" s="162"/>
      <c r="D7" s="93"/>
      <c r="E7" s="93"/>
      <c r="F7" s="93"/>
      <c r="G7" s="93"/>
      <c r="H7" s="93"/>
      <c r="I7" s="93"/>
    </row>
    <row r="8" spans="1:9" s="102" customFormat="1" ht="60" customHeight="1" x14ac:dyDescent="0.25">
      <c r="A8" s="110"/>
      <c r="B8" s="163" t="s">
        <v>226</v>
      </c>
      <c r="C8" s="163"/>
    </row>
    <row r="9" spans="1:9" ht="15.6" x14ac:dyDescent="0.35">
      <c r="A9" s="108">
        <v>3</v>
      </c>
      <c r="B9" s="162" t="s">
        <v>79</v>
      </c>
      <c r="C9" s="162"/>
      <c r="D9" s="93"/>
      <c r="E9" s="93"/>
      <c r="F9" s="93"/>
      <c r="G9" s="93"/>
      <c r="H9" s="93"/>
      <c r="I9" s="93"/>
    </row>
    <row r="10" spans="1:9" ht="45" customHeight="1" x14ac:dyDescent="0.35">
      <c r="A10" s="111"/>
      <c r="B10" s="160" t="s">
        <v>227</v>
      </c>
      <c r="C10" s="160"/>
    </row>
    <row r="11" spans="1:9" ht="15.6" customHeight="1" x14ac:dyDescent="0.35">
      <c r="A11" s="109">
        <v>4</v>
      </c>
      <c r="B11" s="162" t="s">
        <v>80</v>
      </c>
      <c r="C11" s="162"/>
    </row>
    <row r="12" spans="1:9" ht="30" customHeight="1" x14ac:dyDescent="0.35">
      <c r="A12" s="111"/>
      <c r="B12" s="160" t="s">
        <v>88</v>
      </c>
      <c r="C12" s="160"/>
    </row>
    <row r="13" spans="1:9" ht="15.6" x14ac:dyDescent="0.35">
      <c r="A13" s="108">
        <v>5</v>
      </c>
      <c r="B13" s="164" t="s">
        <v>83</v>
      </c>
      <c r="C13" s="164"/>
      <c r="D13" s="93"/>
      <c r="E13" s="93"/>
      <c r="F13" s="93"/>
      <c r="G13" s="93"/>
      <c r="H13" s="93"/>
      <c r="I13" s="93"/>
    </row>
    <row r="14" spans="1:9" ht="45" customHeight="1" x14ac:dyDescent="0.25">
      <c r="A14" s="111"/>
      <c r="B14" s="160" t="s">
        <v>256</v>
      </c>
      <c r="C14" s="160"/>
    </row>
    <row r="15" spans="1:9" ht="15.6" x14ac:dyDescent="0.35">
      <c r="A15" s="108">
        <v>6</v>
      </c>
      <c r="B15" s="164" t="s">
        <v>81</v>
      </c>
      <c r="C15" s="164"/>
      <c r="D15" s="93"/>
      <c r="E15" s="93"/>
      <c r="F15" s="93"/>
      <c r="G15" s="93"/>
      <c r="H15" s="93"/>
      <c r="I15" s="93"/>
    </row>
    <row r="16" spans="1:9" ht="30" customHeight="1" x14ac:dyDescent="0.35">
      <c r="A16" s="111"/>
      <c r="B16" s="160" t="s">
        <v>228</v>
      </c>
      <c r="C16" s="160"/>
    </row>
    <row r="17" spans="1:9" ht="16.5" customHeight="1" x14ac:dyDescent="0.35">
      <c r="A17" s="108">
        <v>7</v>
      </c>
      <c r="B17" s="164" t="s">
        <v>232</v>
      </c>
      <c r="C17" s="164"/>
      <c r="D17" s="93"/>
      <c r="E17" s="93"/>
      <c r="F17" s="93"/>
      <c r="G17" s="93"/>
      <c r="H17" s="93"/>
      <c r="I17" s="93"/>
    </row>
    <row r="18" spans="1:9" ht="30" customHeight="1" x14ac:dyDescent="0.35">
      <c r="A18" s="111"/>
      <c r="B18" s="160" t="s">
        <v>229</v>
      </c>
      <c r="C18" s="160"/>
    </row>
    <row r="19" spans="1:9" ht="15.6" customHeight="1" x14ac:dyDescent="0.35">
      <c r="A19" s="108">
        <v>8</v>
      </c>
      <c r="B19" s="162" t="s">
        <v>69</v>
      </c>
      <c r="C19" s="162"/>
      <c r="D19" s="93"/>
      <c r="E19" s="93"/>
      <c r="F19" s="93"/>
      <c r="G19" s="93"/>
      <c r="H19" s="93"/>
      <c r="I19" s="93"/>
    </row>
    <row r="20" spans="1:9" ht="45" customHeight="1" x14ac:dyDescent="0.35">
      <c r="A20" s="109"/>
      <c r="B20" s="163" t="s">
        <v>230</v>
      </c>
      <c r="C20" s="163"/>
    </row>
    <row r="21" spans="1:9" ht="15.6" x14ac:dyDescent="0.35">
      <c r="A21" s="108">
        <v>9</v>
      </c>
      <c r="B21" s="162" t="s">
        <v>73</v>
      </c>
      <c r="C21" s="162"/>
      <c r="D21" s="93"/>
      <c r="E21" s="93"/>
      <c r="F21" s="93"/>
      <c r="G21" s="93"/>
      <c r="H21" s="93"/>
      <c r="I21" s="93"/>
    </row>
    <row r="22" spans="1:9" ht="30" customHeight="1" x14ac:dyDescent="0.35">
      <c r="A22" s="109"/>
      <c r="B22" s="163" t="s">
        <v>231</v>
      </c>
      <c r="C22" s="163"/>
    </row>
    <row r="23" spans="1:9" ht="15.6" x14ac:dyDescent="0.35">
      <c r="A23" s="108">
        <v>10</v>
      </c>
      <c r="B23" s="162" t="s">
        <v>74</v>
      </c>
      <c r="C23" s="162"/>
      <c r="D23" s="93"/>
      <c r="E23" s="93"/>
      <c r="F23" s="93"/>
      <c r="G23" s="93"/>
      <c r="H23" s="93"/>
      <c r="I23" s="93"/>
    </row>
    <row r="24" spans="1:9" ht="30" customHeight="1" x14ac:dyDescent="0.35">
      <c r="A24" s="109"/>
      <c r="B24" s="163" t="s">
        <v>87</v>
      </c>
      <c r="C24" s="163"/>
    </row>
    <row r="25" spans="1:9" ht="16.5" customHeight="1" x14ac:dyDescent="0.35">
      <c r="A25" s="108">
        <v>11</v>
      </c>
      <c r="B25" s="162" t="s">
        <v>72</v>
      </c>
      <c r="C25" s="162"/>
      <c r="D25" s="93"/>
      <c r="E25" s="93"/>
      <c r="F25" s="93"/>
      <c r="G25" s="93"/>
      <c r="H25" s="93"/>
      <c r="I25" s="93"/>
    </row>
    <row r="26" spans="1:9" ht="30" customHeight="1" x14ac:dyDescent="0.35">
      <c r="A26" s="112"/>
      <c r="B26" s="163" t="s">
        <v>196</v>
      </c>
      <c r="C26" s="163"/>
    </row>
    <row r="27" spans="1:9" ht="16.5" customHeight="1" x14ac:dyDescent="0.35">
      <c r="A27" s="108">
        <v>12</v>
      </c>
      <c r="B27" s="162" t="s">
        <v>82</v>
      </c>
      <c r="C27" s="162"/>
      <c r="D27" s="93"/>
      <c r="E27" s="93"/>
      <c r="F27" s="93"/>
      <c r="G27" s="93"/>
      <c r="H27" s="93"/>
      <c r="I27" s="93"/>
    </row>
    <row r="28" spans="1:9" ht="45" customHeight="1" x14ac:dyDescent="0.25">
      <c r="A28" s="109"/>
      <c r="B28" s="161" t="s">
        <v>249</v>
      </c>
      <c r="C28" s="161"/>
    </row>
    <row r="29" spans="1:9" ht="16.5" customHeight="1" x14ac:dyDescent="0.25">
      <c r="A29" s="108">
        <v>13</v>
      </c>
      <c r="B29" s="162" t="s">
        <v>146</v>
      </c>
      <c r="C29" s="162"/>
      <c r="D29" s="93"/>
      <c r="E29" s="93"/>
      <c r="F29" s="93"/>
      <c r="G29" s="93"/>
      <c r="H29" s="93"/>
      <c r="I29" s="93"/>
    </row>
    <row r="30" spans="1:9" ht="45" customHeight="1" x14ac:dyDescent="0.25">
      <c r="A30" s="109"/>
      <c r="B30" s="160" t="s">
        <v>219</v>
      </c>
      <c r="C30" s="160"/>
    </row>
    <row r="31" spans="1:9" ht="16.5" customHeight="1" x14ac:dyDescent="0.25">
      <c r="A31" s="108">
        <v>14</v>
      </c>
      <c r="B31" s="162" t="s">
        <v>145</v>
      </c>
      <c r="C31" s="162"/>
      <c r="D31" s="93"/>
      <c r="E31" s="93"/>
      <c r="F31" s="93"/>
      <c r="G31" s="93"/>
      <c r="H31" s="93"/>
      <c r="I31" s="93"/>
    </row>
    <row r="32" spans="1:9" ht="60" customHeight="1" x14ac:dyDescent="0.25">
      <c r="A32" s="109"/>
      <c r="B32" s="160" t="s">
        <v>245</v>
      </c>
      <c r="C32" s="160"/>
    </row>
    <row r="33" spans="1:9" ht="16.5" customHeight="1" x14ac:dyDescent="0.25">
      <c r="A33" s="108">
        <v>15</v>
      </c>
      <c r="B33" s="162" t="s">
        <v>148</v>
      </c>
      <c r="C33" s="162"/>
      <c r="D33" s="93"/>
      <c r="E33" s="93"/>
      <c r="F33" s="93"/>
      <c r="G33" s="93"/>
      <c r="H33" s="93"/>
      <c r="I33" s="93"/>
    </row>
    <row r="34" spans="1:9" ht="30" customHeight="1" x14ac:dyDescent="0.25">
      <c r="A34" s="109"/>
      <c r="B34" s="160" t="s">
        <v>220</v>
      </c>
      <c r="C34" s="160"/>
    </row>
    <row r="35" spans="1:9" ht="16.5" customHeight="1" x14ac:dyDescent="0.25">
      <c r="A35" s="108"/>
      <c r="B35" s="162"/>
      <c r="C35" s="162"/>
      <c r="D35" s="93"/>
      <c r="E35" s="93"/>
      <c r="F35" s="93"/>
      <c r="G35" s="93"/>
      <c r="H35" s="93"/>
      <c r="I35" s="93"/>
    </row>
    <row r="36" spans="1:9" ht="60" customHeight="1" x14ac:dyDescent="0.25">
      <c r="A36" s="109"/>
      <c r="B36" s="161"/>
      <c r="C36" s="161"/>
    </row>
    <row r="37" spans="1:9" ht="15" customHeight="1" x14ac:dyDescent="0.25">
      <c r="A37" s="114"/>
    </row>
    <row r="38" spans="1:9" ht="15" customHeight="1" x14ac:dyDescent="0.25">
      <c r="A38" s="114"/>
    </row>
    <row r="39" spans="1:9" ht="15" customHeight="1" x14ac:dyDescent="0.25">
      <c r="A39" s="114"/>
    </row>
    <row r="40" spans="1:9" ht="15" customHeight="1" x14ac:dyDescent="0.25">
      <c r="A40" s="114"/>
    </row>
    <row r="41" spans="1:9" ht="15" customHeight="1" x14ac:dyDescent="0.25">
      <c r="A41" s="114"/>
    </row>
    <row r="42" spans="1:9" ht="15" customHeight="1" x14ac:dyDescent="0.25">
      <c r="A42" s="114"/>
    </row>
    <row r="43" spans="1:9" ht="15" customHeight="1" x14ac:dyDescent="0.25">
      <c r="A43" s="114"/>
    </row>
    <row r="44" spans="1:9" ht="15" customHeight="1" x14ac:dyDescent="0.25">
      <c r="A44" s="114"/>
    </row>
    <row r="45" spans="1:9" ht="15" customHeight="1" x14ac:dyDescent="0.25">
      <c r="A45" s="114"/>
    </row>
    <row r="46" spans="1:9" ht="15" customHeight="1" x14ac:dyDescent="0.25">
      <c r="A46" s="114"/>
    </row>
    <row r="47" spans="1:9" ht="15" customHeight="1" x14ac:dyDescent="0.25">
      <c r="A47" s="114"/>
    </row>
    <row r="48" spans="1:9" ht="15" customHeight="1" x14ac:dyDescent="0.25">
      <c r="A48" s="114"/>
    </row>
    <row r="49" spans="1:1" ht="15" customHeight="1" x14ac:dyDescent="0.25">
      <c r="A49" s="114"/>
    </row>
    <row r="50" spans="1:1" ht="15" customHeight="1" x14ac:dyDescent="0.25">
      <c r="A50" s="114"/>
    </row>
    <row r="51" spans="1:1" ht="15" customHeight="1" x14ac:dyDescent="0.25">
      <c r="A51" s="114"/>
    </row>
    <row r="52" spans="1:1" ht="15" customHeight="1" x14ac:dyDescent="0.25">
      <c r="A52" s="114"/>
    </row>
    <row r="53" spans="1:1" ht="15" customHeight="1" x14ac:dyDescent="0.25">
      <c r="A53" s="114"/>
    </row>
    <row r="54" spans="1:1" ht="15" customHeight="1" x14ac:dyDescent="0.25">
      <c r="A54" s="114"/>
    </row>
    <row r="55" spans="1:1" ht="15" customHeight="1" x14ac:dyDescent="0.25">
      <c r="A55" s="114"/>
    </row>
    <row r="56" spans="1:1" ht="15" customHeight="1" x14ac:dyDescent="0.25">
      <c r="A56" s="114"/>
    </row>
    <row r="57" spans="1:1" ht="15" customHeight="1" x14ac:dyDescent="0.25">
      <c r="A57" s="114"/>
    </row>
    <row r="58" spans="1:1" ht="15" customHeight="1" x14ac:dyDescent="0.25">
      <c r="A58" s="114"/>
    </row>
    <row r="59" spans="1:1" ht="15" customHeight="1" x14ac:dyDescent="0.25">
      <c r="A59" s="114"/>
    </row>
    <row r="60" spans="1:1" ht="15" customHeight="1" x14ac:dyDescent="0.25">
      <c r="A60" s="114"/>
    </row>
    <row r="61" spans="1:1" ht="15" customHeight="1" x14ac:dyDescent="0.25">
      <c r="A61" s="114"/>
    </row>
    <row r="62" spans="1:1" ht="15" customHeight="1" x14ac:dyDescent="0.25">
      <c r="A62" s="114"/>
    </row>
    <row r="63" spans="1:1" ht="15" customHeight="1" x14ac:dyDescent="0.25">
      <c r="A63" s="114"/>
    </row>
    <row r="64" spans="1:1" ht="15" customHeight="1" x14ac:dyDescent="0.25">
      <c r="A64" s="114"/>
    </row>
    <row r="65" spans="1:1" ht="15" customHeight="1" x14ac:dyDescent="0.25">
      <c r="A65" s="114"/>
    </row>
    <row r="66" spans="1:1" ht="15" customHeight="1" x14ac:dyDescent="0.25">
      <c r="A66" s="114"/>
    </row>
    <row r="67" spans="1:1" ht="15" customHeight="1" x14ac:dyDescent="0.25">
      <c r="A67" s="114"/>
    </row>
    <row r="68" spans="1:1" ht="15" customHeight="1" x14ac:dyDescent="0.25">
      <c r="A68" s="114"/>
    </row>
    <row r="69" spans="1:1" ht="15" customHeight="1" x14ac:dyDescent="0.25">
      <c r="A69" s="114"/>
    </row>
    <row r="70" spans="1:1" ht="15" customHeight="1" x14ac:dyDescent="0.25">
      <c r="A70" s="114"/>
    </row>
    <row r="71" spans="1:1" ht="15" customHeight="1" x14ac:dyDescent="0.25">
      <c r="A71" s="114"/>
    </row>
    <row r="72" spans="1:1" ht="15" customHeight="1" x14ac:dyDescent="0.25">
      <c r="A72" s="114"/>
    </row>
    <row r="73" spans="1:1" ht="15" customHeight="1" x14ac:dyDescent="0.25">
      <c r="A73" s="114"/>
    </row>
    <row r="74" spans="1:1" ht="15" customHeight="1" x14ac:dyDescent="0.25">
      <c r="A74" s="114"/>
    </row>
    <row r="75" spans="1:1" ht="15" customHeight="1" x14ac:dyDescent="0.25">
      <c r="A75" s="114"/>
    </row>
    <row r="76" spans="1:1" ht="15" customHeight="1" x14ac:dyDescent="0.25">
      <c r="A76" s="114"/>
    </row>
    <row r="77" spans="1:1" ht="15" customHeight="1" x14ac:dyDescent="0.25">
      <c r="A77" s="114"/>
    </row>
    <row r="78" spans="1:1" ht="15" customHeight="1" x14ac:dyDescent="0.25">
      <c r="A78" s="114"/>
    </row>
    <row r="79" spans="1:1" ht="15" customHeight="1" x14ac:dyDescent="0.25">
      <c r="A79" s="114"/>
    </row>
    <row r="80" spans="1:1" ht="15" customHeight="1" x14ac:dyDescent="0.25">
      <c r="A80" s="114"/>
    </row>
    <row r="81" spans="1:1" ht="15" customHeight="1" x14ac:dyDescent="0.25">
      <c r="A81" s="114"/>
    </row>
    <row r="82" spans="1:1" ht="15" customHeight="1" x14ac:dyDescent="0.25">
      <c r="A82" s="114"/>
    </row>
    <row r="83" spans="1:1" ht="15" customHeight="1" x14ac:dyDescent="0.25">
      <c r="A83" s="114"/>
    </row>
    <row r="84" spans="1:1" ht="15" customHeight="1" x14ac:dyDescent="0.25">
      <c r="A84" s="114"/>
    </row>
    <row r="85" spans="1:1" ht="15" customHeight="1" x14ac:dyDescent="0.25">
      <c r="A85" s="114"/>
    </row>
    <row r="86" spans="1:1" ht="15" customHeight="1" x14ac:dyDescent="0.25">
      <c r="A86" s="114"/>
    </row>
    <row r="87" spans="1:1" ht="15" customHeight="1" x14ac:dyDescent="0.25">
      <c r="A87" s="114"/>
    </row>
    <row r="88" spans="1:1" ht="15" customHeight="1" x14ac:dyDescent="0.25">
      <c r="A88" s="114"/>
    </row>
    <row r="89" spans="1:1" ht="15" customHeight="1" x14ac:dyDescent="0.25">
      <c r="A89" s="114"/>
    </row>
    <row r="90" spans="1:1" ht="15" customHeight="1" x14ac:dyDescent="0.25">
      <c r="A90" s="114"/>
    </row>
    <row r="91" spans="1:1" ht="15" customHeight="1" x14ac:dyDescent="0.25">
      <c r="A91" s="114"/>
    </row>
    <row r="92" spans="1:1" ht="15" customHeight="1" x14ac:dyDescent="0.25">
      <c r="A92" s="114"/>
    </row>
    <row r="93" spans="1:1" ht="15" customHeight="1" x14ac:dyDescent="0.25">
      <c r="A93" s="114"/>
    </row>
    <row r="94" spans="1:1" ht="15" customHeight="1" x14ac:dyDescent="0.25">
      <c r="A94" s="114"/>
    </row>
    <row r="95" spans="1:1" ht="15" customHeight="1" x14ac:dyDescent="0.25">
      <c r="A95" s="114"/>
    </row>
    <row r="96" spans="1:1" ht="15" customHeight="1" x14ac:dyDescent="0.25">
      <c r="A96" s="114"/>
    </row>
    <row r="97" spans="1:1" ht="15" customHeight="1" x14ac:dyDescent="0.25">
      <c r="A97" s="114"/>
    </row>
    <row r="98" spans="1:1" ht="15" customHeight="1" x14ac:dyDescent="0.25">
      <c r="A98" s="114"/>
    </row>
    <row r="99" spans="1:1" ht="15" customHeight="1" x14ac:dyDescent="0.25">
      <c r="A99" s="114"/>
    </row>
    <row r="100" spans="1:1" ht="15" customHeight="1" x14ac:dyDescent="0.25">
      <c r="A100" s="114"/>
    </row>
    <row r="101" spans="1:1" ht="15" customHeight="1" x14ac:dyDescent="0.25">
      <c r="A101" s="114"/>
    </row>
    <row r="102" spans="1:1" ht="15" customHeight="1" x14ac:dyDescent="0.25">
      <c r="A102" s="114"/>
    </row>
    <row r="103" spans="1:1" ht="15" customHeight="1" x14ac:dyDescent="0.25">
      <c r="A103" s="114"/>
    </row>
    <row r="104" spans="1:1" ht="15" customHeight="1" x14ac:dyDescent="0.25">
      <c r="A104" s="114"/>
    </row>
    <row r="105" spans="1:1" ht="15" customHeight="1" x14ac:dyDescent="0.25">
      <c r="A105" s="114"/>
    </row>
    <row r="106" spans="1:1" ht="15" customHeight="1" x14ac:dyDescent="0.25">
      <c r="A106" s="114"/>
    </row>
    <row r="107" spans="1:1" ht="15" customHeight="1" x14ac:dyDescent="0.25">
      <c r="A107" s="114"/>
    </row>
    <row r="108" spans="1:1" ht="15" customHeight="1" x14ac:dyDescent="0.25">
      <c r="A108" s="114"/>
    </row>
    <row r="109" spans="1:1" ht="15" customHeight="1" x14ac:dyDescent="0.25">
      <c r="A109" s="114"/>
    </row>
    <row r="110" spans="1:1" ht="15" customHeight="1" x14ac:dyDescent="0.25">
      <c r="A110" s="114"/>
    </row>
    <row r="111" spans="1:1" ht="15" customHeight="1" x14ac:dyDescent="0.25">
      <c r="A111" s="114"/>
    </row>
    <row r="112" spans="1:1" ht="15" customHeight="1" x14ac:dyDescent="0.25">
      <c r="A112" s="114"/>
    </row>
    <row r="113" spans="1:1" ht="15" customHeight="1" x14ac:dyDescent="0.25">
      <c r="A113" s="114"/>
    </row>
    <row r="114" spans="1:1" ht="15" customHeight="1" x14ac:dyDescent="0.25">
      <c r="A114" s="114"/>
    </row>
    <row r="115" spans="1:1" ht="15" customHeight="1" x14ac:dyDescent="0.25">
      <c r="A115" s="114"/>
    </row>
    <row r="116" spans="1:1" ht="15" customHeight="1" x14ac:dyDescent="0.25">
      <c r="A116" s="114"/>
    </row>
    <row r="117" spans="1:1" ht="15" customHeight="1" x14ac:dyDescent="0.25">
      <c r="A117" s="114"/>
    </row>
    <row r="118" spans="1:1" ht="15" customHeight="1" x14ac:dyDescent="0.25">
      <c r="A118" s="114"/>
    </row>
  </sheetData>
  <mergeCells count="35">
    <mergeCell ref="B36:C36"/>
    <mergeCell ref="B31:C31"/>
    <mergeCell ref="B32:C32"/>
    <mergeCell ref="B33:C33"/>
    <mergeCell ref="B34:C34"/>
    <mergeCell ref="B35:C35"/>
    <mergeCell ref="A2:B2"/>
    <mergeCell ref="A4:C4"/>
    <mergeCell ref="B29:C29"/>
    <mergeCell ref="B25:C25"/>
    <mergeCell ref="A3:B3"/>
    <mergeCell ref="B13:C13"/>
    <mergeCell ref="B20:C20"/>
    <mergeCell ref="B21:C21"/>
    <mergeCell ref="B22:C22"/>
    <mergeCell ref="B6:C6"/>
    <mergeCell ref="B7:C7"/>
    <mergeCell ref="B9:C9"/>
    <mergeCell ref="B16:C16"/>
    <mergeCell ref="B5:C5"/>
    <mergeCell ref="B30:C30"/>
    <mergeCell ref="B28:C28"/>
    <mergeCell ref="B27:C27"/>
    <mergeCell ref="B24:C24"/>
    <mergeCell ref="B8:C8"/>
    <mergeCell ref="B12:C12"/>
    <mergeCell ref="B11:C11"/>
    <mergeCell ref="B14:C14"/>
    <mergeCell ref="B15:C15"/>
    <mergeCell ref="B10:C10"/>
    <mergeCell ref="B19:C19"/>
    <mergeCell ref="B17:C17"/>
    <mergeCell ref="B18:C18"/>
    <mergeCell ref="B23:C23"/>
    <mergeCell ref="B26:C26"/>
  </mergeCells>
  <hyperlinks>
    <hyperlink ref="C3" r:id="rId1"/>
  </hyperlinks>
  <printOptions horizontalCentered="1"/>
  <pageMargins left="0.2" right="0.2" top="0.5" bottom="0.25" header="0.15" footer="0.3"/>
  <pageSetup scale="52" orientation="landscape" horizontalDpi="1200" verticalDpi="1200" r:id="rId2"/>
  <headerFooter>
    <oddHeader>&amp;L&amp;G&amp;C&amp;"Book Antiqua,Regular"&amp;12ILPA Fee Reporting Template - FAQ</oddHeader>
  </headerFooter>
  <ignoredErrors>
    <ignoredError sqref="C27:XFD27 A26 C26:XFD26 C22:XFD22 D5:XFD6 A6 A20 A8 C7:XFD7 B19:XFD19 C21:XFD21 C25:XFD25 A30 D28:XFD29 D8:XFD8 A22 C20:XFD20 D30:XFD30 A32 D31:XFD32 C33:XFD33" numberStoredAsText="1"/>
  </ignoredError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6"/>
  <sheetViews>
    <sheetView showGridLines="0" zoomScaleNormal="100" workbookViewId="0">
      <pane ySplit="3" topLeftCell="A4" activePane="bottomLeft" state="frozen"/>
      <selection activeCell="B20" sqref="B20:B28"/>
      <selection pane="bottomLeft" activeCell="B1" sqref="B1"/>
    </sheetView>
  </sheetViews>
  <sheetFormatPr defaultColWidth="9.140625" defaultRowHeight="15" customHeight="1" x14ac:dyDescent="0.25"/>
  <cols>
    <col min="1" max="1" width="3.5703125" style="103" bestFit="1" customWidth="1"/>
    <col min="2" max="3" width="125.7109375" style="92" customWidth="1"/>
    <col min="4" max="9" width="15.7109375" style="92" customWidth="1"/>
    <col min="10" max="16384" width="9.140625" style="92"/>
  </cols>
  <sheetData>
    <row r="1" spans="1:9" s="100" customFormat="1" ht="15" customHeight="1" x14ac:dyDescent="0.35">
      <c r="A1" s="99"/>
      <c r="C1" s="153" t="str">
        <f>Introduction!B24</f>
        <v>DRAFT - FOR CONSULTATION ONLY / This packet was last updated on October 21, 2015</v>
      </c>
    </row>
    <row r="2" spans="1:9" ht="75" customHeight="1" x14ac:dyDescent="0.25">
      <c r="A2" s="165" t="s">
        <v>250</v>
      </c>
      <c r="B2" s="165"/>
      <c r="C2" s="165"/>
      <c r="D2" s="149"/>
      <c r="E2" s="149"/>
      <c r="F2" s="149"/>
      <c r="G2" s="149"/>
      <c r="H2" s="149"/>
      <c r="I2" s="149"/>
    </row>
    <row r="3" spans="1:9" s="100" customFormat="1" ht="16.5" customHeight="1" x14ac:dyDescent="0.35">
      <c r="A3" s="165" t="s">
        <v>221</v>
      </c>
      <c r="B3" s="165"/>
      <c r="C3" s="97" t="s">
        <v>70</v>
      </c>
      <c r="D3" s="86"/>
      <c r="E3" s="86"/>
      <c r="F3" s="86"/>
      <c r="G3" s="86"/>
      <c r="H3" s="86"/>
      <c r="I3" s="86"/>
    </row>
    <row r="4" spans="1:9" s="100" customFormat="1" ht="15" customHeight="1" x14ac:dyDescent="0.35">
      <c r="A4" s="166"/>
      <c r="B4" s="166"/>
      <c r="C4" s="166"/>
      <c r="D4" s="101"/>
      <c r="E4" s="101"/>
      <c r="F4" s="101"/>
      <c r="G4" s="101"/>
      <c r="H4" s="101"/>
      <c r="I4" s="101"/>
    </row>
    <row r="5" spans="1:9" ht="16.5" x14ac:dyDescent="0.25">
      <c r="A5" s="137">
        <v>1</v>
      </c>
      <c r="B5" s="162" t="s">
        <v>135</v>
      </c>
      <c r="C5" s="162"/>
      <c r="D5" s="93"/>
      <c r="E5" s="93"/>
      <c r="F5" s="93"/>
      <c r="G5" s="93"/>
      <c r="H5" s="93"/>
      <c r="I5" s="93"/>
    </row>
    <row r="6" spans="1:9" ht="16.5" x14ac:dyDescent="0.25">
      <c r="A6" s="138" t="s">
        <v>136</v>
      </c>
      <c r="B6" s="168" t="s">
        <v>180</v>
      </c>
      <c r="C6" s="168"/>
      <c r="D6" s="93"/>
      <c r="E6" s="93"/>
      <c r="F6" s="93"/>
      <c r="G6" s="93"/>
      <c r="H6" s="93"/>
      <c r="I6" s="93"/>
    </row>
    <row r="7" spans="1:9" ht="16.5" x14ac:dyDescent="0.25">
      <c r="A7" s="138" t="s">
        <v>137</v>
      </c>
      <c r="B7" s="168" t="s">
        <v>147</v>
      </c>
      <c r="C7" s="162"/>
      <c r="D7" s="93"/>
      <c r="E7" s="93"/>
      <c r="F7" s="93"/>
      <c r="G7" s="93"/>
      <c r="H7" s="93"/>
      <c r="I7" s="93"/>
    </row>
    <row r="8" spans="1:9" ht="33" customHeight="1" x14ac:dyDescent="0.25">
      <c r="A8" s="138" t="s">
        <v>138</v>
      </c>
      <c r="B8" s="168" t="s">
        <v>242</v>
      </c>
      <c r="C8" s="162"/>
      <c r="D8" s="93"/>
      <c r="E8" s="93"/>
      <c r="F8" s="93"/>
      <c r="G8" s="93"/>
      <c r="H8" s="93"/>
      <c r="I8" s="93"/>
    </row>
    <row r="9" spans="1:9" ht="33" customHeight="1" x14ac:dyDescent="0.25">
      <c r="A9" s="138" t="s">
        <v>139</v>
      </c>
      <c r="B9" s="168" t="s">
        <v>222</v>
      </c>
      <c r="C9" s="168"/>
      <c r="D9" s="93"/>
      <c r="E9" s="93"/>
      <c r="F9" s="93"/>
      <c r="G9" s="93"/>
      <c r="H9" s="93"/>
      <c r="I9" s="93"/>
    </row>
    <row r="10" spans="1:9" ht="16.5" customHeight="1" x14ac:dyDescent="0.25">
      <c r="A10" s="138" t="s">
        <v>140</v>
      </c>
      <c r="B10" s="168" t="s">
        <v>149</v>
      </c>
      <c r="C10" s="168"/>
      <c r="D10" s="93"/>
      <c r="E10" s="93"/>
      <c r="F10" s="93"/>
      <c r="G10" s="93"/>
      <c r="H10" s="93"/>
      <c r="I10" s="93"/>
    </row>
    <row r="11" spans="1:9" ht="16.5" customHeight="1" x14ac:dyDescent="0.25">
      <c r="A11" s="138" t="s">
        <v>141</v>
      </c>
      <c r="B11" s="168" t="s">
        <v>215</v>
      </c>
      <c r="C11" s="168"/>
      <c r="D11" s="93"/>
      <c r="E11" s="93"/>
      <c r="F11" s="93"/>
      <c r="G11" s="93"/>
      <c r="H11" s="93"/>
      <c r="I11" s="93"/>
    </row>
    <row r="12" spans="1:9" ht="16.5" x14ac:dyDescent="0.25">
      <c r="A12" s="138" t="s">
        <v>189</v>
      </c>
      <c r="B12" s="168" t="s">
        <v>191</v>
      </c>
      <c r="C12" s="162"/>
      <c r="D12" s="93"/>
      <c r="E12" s="93"/>
      <c r="F12" s="93"/>
      <c r="G12" s="93"/>
      <c r="H12" s="93"/>
      <c r="I12" s="93"/>
    </row>
    <row r="13" spans="1:9" ht="16.5" x14ac:dyDescent="0.25">
      <c r="A13" s="138" t="s">
        <v>190</v>
      </c>
      <c r="B13" s="168" t="s">
        <v>198</v>
      </c>
      <c r="C13" s="162"/>
      <c r="D13" s="93"/>
      <c r="E13" s="93"/>
      <c r="F13" s="93"/>
      <c r="G13" s="93"/>
      <c r="H13" s="93"/>
      <c r="I13" s="93"/>
    </row>
    <row r="14" spans="1:9" ht="16.5" x14ac:dyDescent="0.25">
      <c r="A14" s="138" t="s">
        <v>197</v>
      </c>
      <c r="B14" s="168" t="s">
        <v>204</v>
      </c>
      <c r="C14" s="162"/>
      <c r="D14" s="93"/>
      <c r="E14" s="93"/>
      <c r="F14" s="93"/>
      <c r="G14" s="93"/>
      <c r="H14" s="93"/>
      <c r="I14" s="93"/>
    </row>
    <row r="15" spans="1:9" ht="16.5" x14ac:dyDescent="0.25">
      <c r="A15" s="138" t="s">
        <v>202</v>
      </c>
      <c r="B15" s="168" t="s">
        <v>214</v>
      </c>
      <c r="C15" s="162"/>
      <c r="D15" s="93"/>
      <c r="E15" s="93"/>
      <c r="F15" s="93"/>
      <c r="G15" s="93"/>
      <c r="H15" s="93"/>
      <c r="I15" s="93"/>
    </row>
    <row r="16" spans="1:9" ht="33" customHeight="1" x14ac:dyDescent="0.25">
      <c r="A16" s="138" t="s">
        <v>203</v>
      </c>
      <c r="B16" s="168" t="s">
        <v>251</v>
      </c>
      <c r="C16" s="162"/>
      <c r="D16" s="93"/>
      <c r="E16" s="93"/>
      <c r="F16" s="93"/>
      <c r="G16" s="93"/>
      <c r="H16" s="93"/>
      <c r="I16" s="93"/>
    </row>
    <row r="17" spans="1:9" ht="16.5" x14ac:dyDescent="0.25">
      <c r="A17" s="138" t="s">
        <v>205</v>
      </c>
      <c r="B17" s="168" t="s">
        <v>206</v>
      </c>
      <c r="C17" s="162"/>
      <c r="D17" s="93"/>
      <c r="E17" s="93"/>
      <c r="F17" s="93"/>
      <c r="G17" s="93"/>
      <c r="H17" s="93"/>
      <c r="I17" s="93"/>
    </row>
    <row r="18" spans="1:9" ht="16.5" x14ac:dyDescent="0.25">
      <c r="A18" s="138" t="s">
        <v>207</v>
      </c>
      <c r="B18" s="168" t="s">
        <v>252</v>
      </c>
      <c r="C18" s="162"/>
      <c r="D18" s="93"/>
      <c r="E18" s="93"/>
      <c r="F18" s="93"/>
      <c r="G18" s="93"/>
      <c r="H18" s="93"/>
      <c r="I18" s="93"/>
    </row>
    <row r="19" spans="1:9" ht="16.5" x14ac:dyDescent="0.25">
      <c r="A19" s="138" t="s">
        <v>217</v>
      </c>
      <c r="B19" s="169" t="s">
        <v>200</v>
      </c>
      <c r="C19" s="169"/>
      <c r="D19" s="93"/>
      <c r="E19" s="93"/>
      <c r="F19" s="93"/>
      <c r="G19" s="93"/>
      <c r="H19" s="93"/>
      <c r="I19" s="93"/>
    </row>
    <row r="20" spans="1:9" ht="16.5" x14ac:dyDescent="0.25">
      <c r="A20" s="138" t="s">
        <v>218</v>
      </c>
      <c r="B20" s="169" t="s">
        <v>201</v>
      </c>
      <c r="C20" s="169"/>
      <c r="D20" s="93"/>
      <c r="E20" s="93"/>
      <c r="F20" s="93"/>
      <c r="G20" s="93"/>
      <c r="H20" s="93"/>
      <c r="I20" s="93"/>
    </row>
    <row r="21" spans="1:9" ht="16.5" x14ac:dyDescent="0.25">
      <c r="A21" s="138" t="s">
        <v>236</v>
      </c>
      <c r="B21" s="169" t="s">
        <v>237</v>
      </c>
      <c r="C21" s="169"/>
      <c r="D21" s="93"/>
      <c r="E21" s="93"/>
      <c r="F21" s="93"/>
      <c r="G21" s="93"/>
      <c r="H21" s="93"/>
      <c r="I21" s="93"/>
    </row>
    <row r="22" spans="1:9" ht="16.5" x14ac:dyDescent="0.25">
      <c r="A22" s="138" t="s">
        <v>240</v>
      </c>
      <c r="B22" s="169" t="s">
        <v>241</v>
      </c>
      <c r="C22" s="169"/>
      <c r="D22" s="93"/>
      <c r="E22" s="93"/>
      <c r="F22" s="93"/>
      <c r="G22" s="93"/>
      <c r="H22" s="93"/>
      <c r="I22" s="93"/>
    </row>
    <row r="23" spans="1:9" ht="16.5" x14ac:dyDescent="0.25">
      <c r="A23" s="138" t="s">
        <v>244</v>
      </c>
      <c r="B23" s="169" t="s">
        <v>253</v>
      </c>
      <c r="C23" s="169"/>
      <c r="D23" s="93"/>
      <c r="E23" s="93"/>
      <c r="F23" s="93"/>
      <c r="G23" s="93"/>
      <c r="H23" s="93"/>
      <c r="I23" s="93"/>
    </row>
    <row r="24" spans="1:9" ht="16.5" customHeight="1" x14ac:dyDescent="0.25">
      <c r="A24" s="109"/>
      <c r="B24" s="165"/>
      <c r="C24" s="165"/>
    </row>
    <row r="25" spans="1:9" ht="16.5" x14ac:dyDescent="0.25">
      <c r="A25" s="137">
        <v>2</v>
      </c>
      <c r="B25" s="162" t="s">
        <v>142</v>
      </c>
      <c r="C25" s="162"/>
      <c r="D25" s="93"/>
      <c r="E25" s="93"/>
      <c r="F25" s="93"/>
      <c r="G25" s="93"/>
      <c r="H25" s="93"/>
      <c r="I25" s="93"/>
    </row>
    <row r="26" spans="1:9" ht="16.5" x14ac:dyDescent="0.25">
      <c r="A26" s="138" t="s">
        <v>136</v>
      </c>
      <c r="B26" s="168" t="s">
        <v>255</v>
      </c>
      <c r="C26" s="168"/>
      <c r="D26" s="93"/>
      <c r="E26" s="93"/>
      <c r="F26" s="93"/>
      <c r="G26" s="93"/>
      <c r="H26" s="93"/>
      <c r="I26" s="93"/>
    </row>
    <row r="27" spans="1:9" ht="33" customHeight="1" x14ac:dyDescent="0.25">
      <c r="A27" s="138" t="s">
        <v>137</v>
      </c>
      <c r="B27" s="168" t="s">
        <v>254</v>
      </c>
      <c r="C27" s="168"/>
      <c r="D27" s="93"/>
      <c r="E27" s="93"/>
      <c r="F27" s="93"/>
      <c r="G27" s="93"/>
      <c r="H27" s="93"/>
      <c r="I27" s="93"/>
    </row>
    <row r="28" spans="1:9" ht="16.5" x14ac:dyDescent="0.25">
      <c r="A28" s="138" t="s">
        <v>138</v>
      </c>
      <c r="B28" s="168" t="s">
        <v>153</v>
      </c>
      <c r="C28" s="168"/>
      <c r="D28" s="93"/>
      <c r="E28" s="93"/>
      <c r="F28" s="93"/>
      <c r="G28" s="93"/>
      <c r="H28" s="93"/>
      <c r="I28" s="93"/>
    </row>
    <row r="29" spans="1:9" ht="16.5" x14ac:dyDescent="0.25">
      <c r="A29" s="138" t="s">
        <v>139</v>
      </c>
      <c r="B29" s="168" t="s">
        <v>235</v>
      </c>
      <c r="C29" s="168"/>
      <c r="D29" s="93"/>
      <c r="E29" s="93"/>
      <c r="F29" s="93"/>
      <c r="G29" s="93"/>
      <c r="H29" s="93"/>
      <c r="I29" s="93"/>
    </row>
    <row r="30" spans="1:9" ht="33" customHeight="1" x14ac:dyDescent="0.25">
      <c r="A30" s="138" t="s">
        <v>140</v>
      </c>
      <c r="B30" s="168" t="s">
        <v>199</v>
      </c>
      <c r="C30" s="168"/>
      <c r="D30" s="93"/>
      <c r="E30" s="93"/>
      <c r="F30" s="93"/>
      <c r="G30" s="93"/>
      <c r="H30" s="93"/>
      <c r="I30" s="93"/>
    </row>
    <row r="31" spans="1:9" ht="16.5" customHeight="1" x14ac:dyDescent="0.25">
      <c r="A31" s="138" t="s">
        <v>141</v>
      </c>
      <c r="B31" s="168" t="s">
        <v>216</v>
      </c>
      <c r="C31" s="168"/>
      <c r="D31" s="93"/>
      <c r="E31" s="93"/>
      <c r="F31" s="93"/>
      <c r="G31" s="93"/>
      <c r="H31" s="93"/>
      <c r="I31" s="93"/>
    </row>
    <row r="32" spans="1:9" ht="16.5" customHeight="1" x14ac:dyDescent="0.25">
      <c r="A32" s="138" t="s">
        <v>189</v>
      </c>
      <c r="B32" s="150" t="s">
        <v>243</v>
      </c>
      <c r="C32" s="150"/>
      <c r="D32" s="93"/>
      <c r="E32" s="93"/>
      <c r="F32" s="93"/>
      <c r="G32" s="93"/>
      <c r="H32" s="93"/>
      <c r="I32" s="93"/>
    </row>
    <row r="33" spans="1:9" s="102" customFormat="1" ht="16.5" customHeight="1" x14ac:dyDescent="0.25">
      <c r="A33" s="110"/>
      <c r="B33" s="170"/>
      <c r="C33" s="170"/>
    </row>
    <row r="34" spans="1:9" ht="16.5" x14ac:dyDescent="0.25">
      <c r="A34" s="137">
        <v>3</v>
      </c>
      <c r="B34" s="162" t="s">
        <v>150</v>
      </c>
      <c r="C34" s="162"/>
      <c r="D34" s="93"/>
      <c r="E34" s="93"/>
      <c r="F34" s="93"/>
      <c r="G34" s="93"/>
      <c r="H34" s="93"/>
      <c r="I34" s="93"/>
    </row>
    <row r="35" spans="1:9" ht="16.5" x14ac:dyDescent="0.25">
      <c r="A35" s="138" t="s">
        <v>136</v>
      </c>
      <c r="B35" s="168" t="s">
        <v>151</v>
      </c>
      <c r="C35" s="168"/>
      <c r="D35" s="93"/>
      <c r="E35" s="93"/>
      <c r="F35" s="93"/>
      <c r="G35" s="93"/>
      <c r="H35" s="93"/>
      <c r="I35" s="93"/>
    </row>
    <row r="36" spans="1:9" ht="49.5" customHeight="1" x14ac:dyDescent="0.25">
      <c r="A36" s="138" t="s">
        <v>137</v>
      </c>
      <c r="B36" s="168" t="s">
        <v>223</v>
      </c>
      <c r="C36" s="168"/>
      <c r="D36" s="93"/>
      <c r="E36" s="93"/>
      <c r="F36" s="93"/>
      <c r="G36" s="93"/>
      <c r="H36" s="93"/>
      <c r="I36" s="93"/>
    </row>
    <row r="37" spans="1:9" ht="49.5" customHeight="1" x14ac:dyDescent="0.25">
      <c r="A37" s="138" t="s">
        <v>138</v>
      </c>
      <c r="B37" s="168" t="s">
        <v>181</v>
      </c>
      <c r="C37" s="168"/>
      <c r="D37" s="93"/>
      <c r="E37" s="93"/>
      <c r="F37" s="93"/>
      <c r="G37" s="93"/>
      <c r="H37" s="93"/>
      <c r="I37" s="93"/>
    </row>
    <row r="38" spans="1:9" ht="49.5" customHeight="1" x14ac:dyDescent="0.25">
      <c r="A38" s="138" t="s">
        <v>139</v>
      </c>
      <c r="B38" s="168" t="s">
        <v>155</v>
      </c>
      <c r="C38" s="168"/>
      <c r="D38" s="93"/>
      <c r="E38" s="93"/>
      <c r="F38" s="93"/>
      <c r="G38" s="93"/>
      <c r="H38" s="93"/>
      <c r="I38" s="93"/>
    </row>
    <row r="39" spans="1:9" ht="16.5" customHeight="1" x14ac:dyDescent="0.25">
      <c r="A39" s="138" t="s">
        <v>140</v>
      </c>
      <c r="B39" s="168" t="s">
        <v>152</v>
      </c>
      <c r="C39" s="168"/>
      <c r="D39" s="93"/>
      <c r="E39" s="93"/>
      <c r="F39" s="93"/>
      <c r="G39" s="93"/>
      <c r="H39" s="93"/>
      <c r="I39" s="93"/>
    </row>
    <row r="40" spans="1:9" ht="16.5" customHeight="1" x14ac:dyDescent="0.25">
      <c r="A40" s="111"/>
      <c r="B40" s="169"/>
      <c r="C40" s="169"/>
    </row>
    <row r="41" spans="1:9" ht="16.5" customHeight="1" x14ac:dyDescent="0.25">
      <c r="A41" s="110">
        <v>4</v>
      </c>
      <c r="B41" s="162" t="s">
        <v>143</v>
      </c>
      <c r="C41" s="162"/>
    </row>
    <row r="42" spans="1:9" ht="33" customHeight="1" x14ac:dyDescent="0.25">
      <c r="A42" s="138" t="s">
        <v>136</v>
      </c>
      <c r="B42" s="168" t="s">
        <v>179</v>
      </c>
      <c r="C42" s="168"/>
      <c r="D42" s="93"/>
      <c r="E42" s="93"/>
      <c r="F42" s="93"/>
      <c r="G42" s="93"/>
      <c r="H42" s="93"/>
      <c r="I42" s="93"/>
    </row>
    <row r="43" spans="1:9" ht="16.5" x14ac:dyDescent="0.25">
      <c r="A43" s="138" t="s">
        <v>137</v>
      </c>
      <c r="B43" s="168" t="s">
        <v>154</v>
      </c>
      <c r="C43" s="168"/>
      <c r="D43" s="93"/>
      <c r="E43" s="93"/>
      <c r="F43" s="93"/>
      <c r="G43" s="93"/>
      <c r="H43" s="93"/>
      <c r="I43" s="93"/>
    </row>
    <row r="44" spans="1:9" ht="16.5" customHeight="1" x14ac:dyDescent="0.25">
      <c r="A44" s="111"/>
      <c r="B44" s="169"/>
      <c r="C44" s="169"/>
    </row>
    <row r="45" spans="1:9" ht="16.5" x14ac:dyDescent="0.25">
      <c r="A45" s="137">
        <v>5</v>
      </c>
      <c r="B45" s="164" t="s">
        <v>144</v>
      </c>
      <c r="C45" s="164"/>
      <c r="D45" s="93"/>
      <c r="E45" s="93"/>
      <c r="F45" s="93"/>
      <c r="G45" s="93"/>
      <c r="H45" s="93"/>
      <c r="I45" s="93"/>
    </row>
    <row r="46" spans="1:9" ht="33" customHeight="1" x14ac:dyDescent="0.25">
      <c r="A46" s="138" t="s">
        <v>136</v>
      </c>
      <c r="B46" s="168" t="s">
        <v>233</v>
      </c>
      <c r="C46" s="168"/>
      <c r="D46" s="93"/>
      <c r="E46" s="93"/>
      <c r="F46" s="93"/>
      <c r="G46" s="93"/>
      <c r="H46" s="93"/>
      <c r="I46" s="93"/>
    </row>
    <row r="47" spans="1:9" ht="33" customHeight="1" x14ac:dyDescent="0.25">
      <c r="A47" s="138" t="s">
        <v>137</v>
      </c>
      <c r="B47" s="171" t="s">
        <v>246</v>
      </c>
      <c r="C47" s="171"/>
    </row>
    <row r="48" spans="1:9" ht="16.5" customHeight="1" x14ac:dyDescent="0.25">
      <c r="A48" s="109"/>
      <c r="B48" s="157"/>
      <c r="C48" s="157"/>
    </row>
    <row r="49" spans="1:3" ht="15" customHeight="1" x14ac:dyDescent="0.25">
      <c r="A49" s="112"/>
      <c r="B49" s="168"/>
      <c r="C49" s="168"/>
    </row>
    <row r="50" spans="1:3" ht="15" customHeight="1" x14ac:dyDescent="0.25">
      <c r="A50" s="113"/>
      <c r="B50" s="168"/>
      <c r="C50" s="168"/>
    </row>
    <row r="51" spans="1:3" ht="15" customHeight="1" x14ac:dyDescent="0.25">
      <c r="A51" s="114"/>
    </row>
    <row r="52" spans="1:3" ht="15" customHeight="1" x14ac:dyDescent="0.25">
      <c r="A52" s="114"/>
    </row>
    <row r="53" spans="1:3" ht="15" customHeight="1" x14ac:dyDescent="0.25">
      <c r="A53" s="114"/>
    </row>
    <row r="54" spans="1:3" ht="15" customHeight="1" x14ac:dyDescent="0.25">
      <c r="A54" s="114"/>
    </row>
    <row r="55" spans="1:3" ht="15" customHeight="1" x14ac:dyDescent="0.25">
      <c r="A55" s="114"/>
    </row>
    <row r="56" spans="1:3" ht="15" customHeight="1" x14ac:dyDescent="0.25">
      <c r="A56" s="114"/>
    </row>
    <row r="57" spans="1:3" ht="15" customHeight="1" x14ac:dyDescent="0.25">
      <c r="A57" s="114"/>
    </row>
    <row r="58" spans="1:3" ht="15" customHeight="1" x14ac:dyDescent="0.25">
      <c r="A58" s="114"/>
    </row>
    <row r="59" spans="1:3" ht="15" customHeight="1" x14ac:dyDescent="0.25">
      <c r="A59" s="114"/>
    </row>
    <row r="60" spans="1:3" ht="15" customHeight="1" x14ac:dyDescent="0.25">
      <c r="A60" s="114"/>
    </row>
    <row r="61" spans="1:3" ht="15" customHeight="1" x14ac:dyDescent="0.25">
      <c r="A61" s="114"/>
    </row>
    <row r="62" spans="1:3" ht="15" customHeight="1" x14ac:dyDescent="0.25">
      <c r="A62" s="114"/>
    </row>
    <row r="63" spans="1:3" ht="15" customHeight="1" x14ac:dyDescent="0.25">
      <c r="A63" s="114"/>
    </row>
    <row r="64" spans="1:3" ht="15" customHeight="1" x14ac:dyDescent="0.25">
      <c r="A64" s="114"/>
    </row>
    <row r="65" spans="1:1" ht="15" customHeight="1" x14ac:dyDescent="0.25">
      <c r="A65" s="114"/>
    </row>
    <row r="66" spans="1:1" ht="15" customHeight="1" x14ac:dyDescent="0.25">
      <c r="A66" s="114"/>
    </row>
    <row r="67" spans="1:1" ht="15" customHeight="1" x14ac:dyDescent="0.25">
      <c r="A67" s="114"/>
    </row>
    <row r="68" spans="1:1" ht="15" customHeight="1" x14ac:dyDescent="0.25">
      <c r="A68" s="114"/>
    </row>
    <row r="69" spans="1:1" ht="15" customHeight="1" x14ac:dyDescent="0.25">
      <c r="A69" s="114"/>
    </row>
    <row r="70" spans="1:1" ht="15" customHeight="1" x14ac:dyDescent="0.25">
      <c r="A70" s="114"/>
    </row>
    <row r="71" spans="1:1" ht="15" customHeight="1" x14ac:dyDescent="0.25">
      <c r="A71" s="114"/>
    </row>
    <row r="72" spans="1:1" ht="15" customHeight="1" x14ac:dyDescent="0.25">
      <c r="A72" s="114"/>
    </row>
    <row r="73" spans="1:1" ht="15" customHeight="1" x14ac:dyDescent="0.25">
      <c r="A73" s="114"/>
    </row>
    <row r="74" spans="1:1" ht="15" customHeight="1" x14ac:dyDescent="0.25">
      <c r="A74" s="114"/>
    </row>
    <row r="75" spans="1:1" ht="15" customHeight="1" x14ac:dyDescent="0.25">
      <c r="A75" s="114"/>
    </row>
    <row r="76" spans="1:1" ht="15" customHeight="1" x14ac:dyDescent="0.25">
      <c r="A76" s="114"/>
    </row>
    <row r="77" spans="1:1" ht="15" customHeight="1" x14ac:dyDescent="0.25">
      <c r="A77" s="114"/>
    </row>
    <row r="78" spans="1:1" ht="15" customHeight="1" x14ac:dyDescent="0.25">
      <c r="A78" s="114"/>
    </row>
    <row r="79" spans="1:1" ht="15" customHeight="1" x14ac:dyDescent="0.25">
      <c r="A79" s="114"/>
    </row>
    <row r="80" spans="1:1" ht="15" customHeight="1" x14ac:dyDescent="0.25">
      <c r="A80" s="114"/>
    </row>
    <row r="81" spans="1:1" ht="15" customHeight="1" x14ac:dyDescent="0.25">
      <c r="A81" s="114"/>
    </row>
    <row r="82" spans="1:1" ht="15" customHeight="1" x14ac:dyDescent="0.25">
      <c r="A82" s="114"/>
    </row>
    <row r="83" spans="1:1" ht="15" customHeight="1" x14ac:dyDescent="0.25">
      <c r="A83" s="114"/>
    </row>
    <row r="84" spans="1:1" ht="15" customHeight="1" x14ac:dyDescent="0.25">
      <c r="A84" s="114"/>
    </row>
    <row r="85" spans="1:1" ht="15" customHeight="1" x14ac:dyDescent="0.25">
      <c r="A85" s="114"/>
    </row>
    <row r="86" spans="1:1" ht="15" customHeight="1" x14ac:dyDescent="0.25">
      <c r="A86" s="114"/>
    </row>
    <row r="87" spans="1:1" ht="15" customHeight="1" x14ac:dyDescent="0.25">
      <c r="A87" s="114"/>
    </row>
    <row r="88" spans="1:1" ht="15" customHeight="1" x14ac:dyDescent="0.25">
      <c r="A88" s="114"/>
    </row>
    <row r="89" spans="1:1" ht="15" customHeight="1" x14ac:dyDescent="0.25">
      <c r="A89" s="114"/>
    </row>
    <row r="90" spans="1:1" ht="15" customHeight="1" x14ac:dyDescent="0.25">
      <c r="A90" s="114"/>
    </row>
    <row r="91" spans="1:1" ht="15" customHeight="1" x14ac:dyDescent="0.25">
      <c r="A91" s="114"/>
    </row>
    <row r="92" spans="1:1" ht="15" customHeight="1" x14ac:dyDescent="0.25">
      <c r="A92" s="114"/>
    </row>
    <row r="93" spans="1:1" ht="15" customHeight="1" x14ac:dyDescent="0.25">
      <c r="A93" s="114"/>
    </row>
    <row r="94" spans="1:1" ht="15" customHeight="1" x14ac:dyDescent="0.25">
      <c r="A94" s="114"/>
    </row>
    <row r="95" spans="1:1" ht="15" customHeight="1" x14ac:dyDescent="0.25">
      <c r="A95" s="114"/>
    </row>
    <row r="96" spans="1:1" ht="15" customHeight="1" x14ac:dyDescent="0.25">
      <c r="A96" s="114"/>
    </row>
    <row r="97" spans="1:1" ht="15" customHeight="1" x14ac:dyDescent="0.25">
      <c r="A97" s="114"/>
    </row>
    <row r="98" spans="1:1" ht="15" customHeight="1" x14ac:dyDescent="0.25">
      <c r="A98" s="114"/>
    </row>
    <row r="99" spans="1:1" ht="15" customHeight="1" x14ac:dyDescent="0.25">
      <c r="A99" s="114"/>
    </row>
    <row r="100" spans="1:1" ht="15" customHeight="1" x14ac:dyDescent="0.25">
      <c r="A100" s="114"/>
    </row>
    <row r="101" spans="1:1" ht="15" customHeight="1" x14ac:dyDescent="0.25">
      <c r="A101" s="114"/>
    </row>
    <row r="102" spans="1:1" ht="15" customHeight="1" x14ac:dyDescent="0.25">
      <c r="A102" s="114"/>
    </row>
    <row r="103" spans="1:1" ht="15" customHeight="1" x14ac:dyDescent="0.25">
      <c r="A103" s="114"/>
    </row>
    <row r="104" spans="1:1" ht="15" customHeight="1" x14ac:dyDescent="0.25">
      <c r="A104" s="114"/>
    </row>
    <row r="105" spans="1:1" ht="15" customHeight="1" x14ac:dyDescent="0.25">
      <c r="A105" s="114"/>
    </row>
    <row r="106" spans="1:1" ht="15" customHeight="1" x14ac:dyDescent="0.25">
      <c r="A106" s="114"/>
    </row>
    <row r="107" spans="1:1" ht="15" customHeight="1" x14ac:dyDescent="0.25">
      <c r="A107" s="114"/>
    </row>
    <row r="108" spans="1:1" ht="15" customHeight="1" x14ac:dyDescent="0.25">
      <c r="A108" s="114"/>
    </row>
    <row r="109" spans="1:1" ht="15" customHeight="1" x14ac:dyDescent="0.25">
      <c r="A109" s="114"/>
    </row>
    <row r="110" spans="1:1" ht="15" customHeight="1" x14ac:dyDescent="0.25">
      <c r="A110" s="114"/>
    </row>
    <row r="111" spans="1:1" ht="15" customHeight="1" x14ac:dyDescent="0.25">
      <c r="A111" s="114"/>
    </row>
    <row r="112" spans="1:1" ht="15" customHeight="1" x14ac:dyDescent="0.25">
      <c r="A112" s="114"/>
    </row>
    <row r="113" spans="1:1" ht="15" customHeight="1" x14ac:dyDescent="0.25">
      <c r="A113" s="114"/>
    </row>
    <row r="114" spans="1:1" ht="15" customHeight="1" x14ac:dyDescent="0.25">
      <c r="A114" s="114"/>
    </row>
    <row r="115" spans="1:1" ht="15" customHeight="1" x14ac:dyDescent="0.25">
      <c r="A115" s="114"/>
    </row>
    <row r="116" spans="1:1" ht="15" customHeight="1" x14ac:dyDescent="0.25">
      <c r="A116" s="114"/>
    </row>
    <row r="117" spans="1:1" ht="15" customHeight="1" x14ac:dyDescent="0.25">
      <c r="A117" s="114"/>
    </row>
    <row r="118" spans="1:1" ht="15" customHeight="1" x14ac:dyDescent="0.25">
      <c r="A118" s="114"/>
    </row>
    <row r="119" spans="1:1" ht="15" customHeight="1" x14ac:dyDescent="0.25">
      <c r="A119" s="114"/>
    </row>
    <row r="120" spans="1:1" ht="15" customHeight="1" x14ac:dyDescent="0.25">
      <c r="A120" s="114"/>
    </row>
    <row r="121" spans="1:1" ht="15" customHeight="1" x14ac:dyDescent="0.25">
      <c r="A121" s="114"/>
    </row>
    <row r="122" spans="1:1" ht="15" customHeight="1" x14ac:dyDescent="0.25">
      <c r="A122" s="114"/>
    </row>
    <row r="123" spans="1:1" ht="15" customHeight="1" x14ac:dyDescent="0.25">
      <c r="A123" s="114"/>
    </row>
    <row r="124" spans="1:1" ht="15" customHeight="1" x14ac:dyDescent="0.25">
      <c r="A124" s="114"/>
    </row>
    <row r="125" spans="1:1" ht="15" customHeight="1" x14ac:dyDescent="0.25">
      <c r="A125" s="114"/>
    </row>
    <row r="126" spans="1:1" ht="15" customHeight="1" x14ac:dyDescent="0.25">
      <c r="A126" s="114"/>
    </row>
    <row r="127" spans="1:1" ht="15" customHeight="1" x14ac:dyDescent="0.25">
      <c r="A127" s="114"/>
    </row>
    <row r="128" spans="1:1" ht="15" customHeight="1" x14ac:dyDescent="0.25">
      <c r="A128" s="114"/>
    </row>
    <row r="129" spans="1:1" ht="15" customHeight="1" x14ac:dyDescent="0.25">
      <c r="A129" s="114"/>
    </row>
    <row r="130" spans="1:1" ht="15" customHeight="1" x14ac:dyDescent="0.25">
      <c r="A130" s="114"/>
    </row>
    <row r="131" spans="1:1" ht="15" customHeight="1" x14ac:dyDescent="0.25">
      <c r="A131" s="114"/>
    </row>
    <row r="132" spans="1:1" ht="15" customHeight="1" x14ac:dyDescent="0.25">
      <c r="A132" s="114"/>
    </row>
    <row r="133" spans="1:1" ht="15" customHeight="1" x14ac:dyDescent="0.25">
      <c r="A133" s="114"/>
    </row>
    <row r="134" spans="1:1" ht="15" customHeight="1" x14ac:dyDescent="0.25">
      <c r="A134" s="114"/>
    </row>
    <row r="135" spans="1:1" ht="15" customHeight="1" x14ac:dyDescent="0.25">
      <c r="A135" s="114"/>
    </row>
    <row r="136" spans="1:1" ht="15" customHeight="1" x14ac:dyDescent="0.25">
      <c r="A136" s="114"/>
    </row>
  </sheetData>
  <mergeCells count="47">
    <mergeCell ref="B23:C23"/>
    <mergeCell ref="B20:C20"/>
    <mergeCell ref="B49:C50"/>
    <mergeCell ref="B43:C43"/>
    <mergeCell ref="B47:C47"/>
    <mergeCell ref="B48:C48"/>
    <mergeCell ref="B46:C46"/>
    <mergeCell ref="B40:C40"/>
    <mergeCell ref="B41:C41"/>
    <mergeCell ref="B44:C44"/>
    <mergeCell ref="B45:C45"/>
    <mergeCell ref="B26:C26"/>
    <mergeCell ref="B27:C27"/>
    <mergeCell ref="B28:C28"/>
    <mergeCell ref="B42:C42"/>
    <mergeCell ref="B30:C30"/>
    <mergeCell ref="B31:C31"/>
    <mergeCell ref="B24:C24"/>
    <mergeCell ref="B25:C25"/>
    <mergeCell ref="B29:C29"/>
    <mergeCell ref="B35:C35"/>
    <mergeCell ref="B36:C36"/>
    <mergeCell ref="B37:C37"/>
    <mergeCell ref="B39:C39"/>
    <mergeCell ref="B9:C9"/>
    <mergeCell ref="B10:C10"/>
    <mergeCell ref="B38:C38"/>
    <mergeCell ref="B33:C33"/>
    <mergeCell ref="B34:C34"/>
    <mergeCell ref="B11:C11"/>
    <mergeCell ref="B12:C12"/>
    <mergeCell ref="B13:C13"/>
    <mergeCell ref="B15:C15"/>
    <mergeCell ref="B16:C16"/>
    <mergeCell ref="B14:C14"/>
    <mergeCell ref="B17:C17"/>
    <mergeCell ref="B18:C18"/>
    <mergeCell ref="B19:C19"/>
    <mergeCell ref="B21:C21"/>
    <mergeCell ref="B22:C22"/>
    <mergeCell ref="A2:C2"/>
    <mergeCell ref="B6:C6"/>
    <mergeCell ref="B7:C7"/>
    <mergeCell ref="B8:C8"/>
    <mergeCell ref="A3:B3"/>
    <mergeCell ref="A4:C4"/>
    <mergeCell ref="B5:C5"/>
  </mergeCells>
  <hyperlinks>
    <hyperlink ref="C3" r:id="rId1"/>
  </hyperlinks>
  <printOptions horizontalCentered="1"/>
  <pageMargins left="0.2" right="0.2" top="0.5" bottom="0.25" header="0.15" footer="0.3"/>
  <pageSetup scale="49" orientation="landscape" horizontalDpi="1200" verticalDpi="1200" r:id="rId2"/>
  <headerFooter>
    <oddHeader>&amp;L&amp;G&amp;C&amp;"Book Antiqua,Regular"&amp;12ILPA Fee Reporting Template - Comments Requiring Further Consideration</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02"/>
  <sheetViews>
    <sheetView showGridLines="0" zoomScaleNormal="100" workbookViewId="0"/>
  </sheetViews>
  <sheetFormatPr defaultColWidth="9.140625" defaultRowHeight="15" customHeight="1" x14ac:dyDescent="0.25"/>
  <cols>
    <col min="1" max="1" width="3.140625" style="95" customWidth="1"/>
    <col min="2" max="2" width="144.7109375" style="89" customWidth="1"/>
    <col min="3" max="9" width="15.7109375" style="89" customWidth="1"/>
    <col min="10" max="16384" width="9.140625" style="89"/>
  </cols>
  <sheetData>
    <row r="2" spans="1:9" ht="15" customHeight="1" x14ac:dyDescent="0.25">
      <c r="A2" s="165" t="s">
        <v>234</v>
      </c>
      <c r="B2" s="165"/>
      <c r="C2" s="88"/>
      <c r="D2" s="88"/>
      <c r="E2" s="88"/>
      <c r="F2" s="88"/>
      <c r="G2" s="88"/>
      <c r="H2" s="88"/>
      <c r="I2" s="88"/>
    </row>
    <row r="3" spans="1:9" ht="15" customHeight="1" x14ac:dyDescent="0.25">
      <c r="A3" s="165"/>
      <c r="B3" s="165"/>
      <c r="C3" s="88"/>
      <c r="D3" s="88"/>
      <c r="E3" s="88"/>
      <c r="F3" s="88"/>
      <c r="G3" s="88"/>
      <c r="H3" s="88"/>
      <c r="I3" s="88"/>
    </row>
    <row r="4" spans="1:9" ht="15" customHeight="1" x14ac:dyDescent="0.25">
      <c r="A4" s="165"/>
      <c r="B4" s="165"/>
      <c r="C4" s="88"/>
      <c r="D4" s="88"/>
      <c r="E4" s="88"/>
      <c r="F4" s="88"/>
      <c r="G4" s="88"/>
      <c r="H4" s="88"/>
      <c r="I4" s="88"/>
    </row>
    <row r="5" spans="1:9" ht="15" customHeight="1" x14ac:dyDescent="0.25">
      <c r="A5" s="165"/>
      <c r="B5" s="165"/>
      <c r="C5" s="88"/>
      <c r="D5" s="88"/>
      <c r="E5" s="88"/>
      <c r="F5" s="88"/>
      <c r="G5" s="88"/>
      <c r="H5" s="88"/>
      <c r="I5" s="88"/>
    </row>
    <row r="6" spans="1:9" ht="15" customHeight="1" x14ac:dyDescent="0.35">
      <c r="A6" s="173"/>
      <c r="B6" s="173"/>
      <c r="C6" s="88"/>
      <c r="D6" s="88"/>
      <c r="E6" s="88"/>
      <c r="F6" s="88"/>
      <c r="G6" s="88"/>
      <c r="H6" s="88"/>
      <c r="I6" s="88"/>
    </row>
    <row r="7" spans="1:9" ht="15" customHeight="1" x14ac:dyDescent="0.35">
      <c r="A7" s="172" t="s">
        <v>130</v>
      </c>
      <c r="B7" s="172"/>
      <c r="C7" s="104"/>
      <c r="D7" s="104"/>
      <c r="E7" s="104"/>
      <c r="F7" s="104"/>
      <c r="G7" s="104"/>
      <c r="H7" s="104"/>
      <c r="I7" s="104"/>
    </row>
    <row r="8" spans="1:9" ht="15.95" customHeight="1" x14ac:dyDescent="0.35">
      <c r="A8" s="105">
        <v>1</v>
      </c>
      <c r="B8" s="88" t="s">
        <v>76</v>
      </c>
      <c r="C8" s="94"/>
      <c r="D8" s="94"/>
      <c r="E8" s="94"/>
      <c r="F8" s="94"/>
      <c r="G8" s="94"/>
      <c r="H8" s="94"/>
      <c r="I8" s="94"/>
    </row>
    <row r="9" spans="1:9" ht="15.95" customHeight="1" x14ac:dyDescent="0.35">
      <c r="A9" s="105">
        <v>2</v>
      </c>
      <c r="B9" s="88" t="s">
        <v>132</v>
      </c>
      <c r="C9" s="125"/>
      <c r="D9" s="125"/>
      <c r="E9" s="125"/>
      <c r="F9" s="125"/>
      <c r="G9" s="125"/>
      <c r="H9" s="125"/>
      <c r="I9" s="125"/>
    </row>
    <row r="10" spans="1:9" ht="15.95" customHeight="1" x14ac:dyDescent="0.35">
      <c r="A10" s="106">
        <v>3</v>
      </c>
      <c r="B10" s="89" t="s">
        <v>89</v>
      </c>
    </row>
    <row r="11" spans="1:9" ht="15.95" customHeight="1" x14ac:dyDescent="0.35">
      <c r="A11" s="106">
        <v>4</v>
      </c>
      <c r="B11" s="90" t="s">
        <v>133</v>
      </c>
    </row>
    <row r="12" spans="1:9" ht="15.95" customHeight="1" x14ac:dyDescent="0.35">
      <c r="A12" s="107">
        <v>5</v>
      </c>
      <c r="B12" s="90" t="s">
        <v>208</v>
      </c>
    </row>
    <row r="13" spans="1:9" ht="15.95" customHeight="1" x14ac:dyDescent="0.35">
      <c r="A13" s="107">
        <v>6</v>
      </c>
      <c r="B13" s="89" t="s">
        <v>93</v>
      </c>
    </row>
    <row r="14" spans="1:9" ht="15.95" customHeight="1" x14ac:dyDescent="0.35">
      <c r="A14" s="107">
        <v>7</v>
      </c>
      <c r="B14" s="89" t="s">
        <v>114</v>
      </c>
    </row>
    <row r="15" spans="1:9" ht="15.95" customHeight="1" x14ac:dyDescent="0.35">
      <c r="A15" s="107">
        <v>8</v>
      </c>
      <c r="B15" s="89" t="s">
        <v>99</v>
      </c>
    </row>
    <row r="16" spans="1:9" ht="15" customHeight="1" x14ac:dyDescent="0.35">
      <c r="A16" s="107">
        <v>9</v>
      </c>
      <c r="B16" s="89" t="s">
        <v>107</v>
      </c>
    </row>
    <row r="17" spans="1:2" ht="15" customHeight="1" x14ac:dyDescent="0.35">
      <c r="A17" s="107"/>
    </row>
    <row r="18" spans="1:2" ht="15" customHeight="1" x14ac:dyDescent="0.3">
      <c r="A18" s="107"/>
      <c r="B18" s="151" t="str">
        <f>Introduction!B24</f>
        <v>DRAFT - FOR CONSULTATION ONLY / This packet was last updated on October 21, 2015</v>
      </c>
    </row>
    <row r="19" spans="1:2" ht="15" customHeight="1" x14ac:dyDescent="0.35">
      <c r="A19" s="107"/>
    </row>
    <row r="20" spans="1:2" ht="15" customHeight="1" x14ac:dyDescent="0.35">
      <c r="A20" s="107"/>
    </row>
    <row r="21" spans="1:2" ht="15" customHeight="1" x14ac:dyDescent="0.35">
      <c r="A21" s="107"/>
    </row>
    <row r="22" spans="1:2" ht="15" customHeight="1" x14ac:dyDescent="0.35">
      <c r="A22" s="107"/>
    </row>
    <row r="23" spans="1:2" ht="15" customHeight="1" x14ac:dyDescent="0.35">
      <c r="A23" s="107"/>
    </row>
    <row r="24" spans="1:2" ht="15" customHeight="1" x14ac:dyDescent="0.35">
      <c r="A24" s="107"/>
    </row>
    <row r="25" spans="1:2" ht="15" customHeight="1" x14ac:dyDescent="0.35">
      <c r="A25" s="107"/>
    </row>
    <row r="26" spans="1:2" ht="15" customHeight="1" x14ac:dyDescent="0.35">
      <c r="A26" s="107"/>
    </row>
    <row r="27" spans="1:2" ht="15" customHeight="1" x14ac:dyDescent="0.35">
      <c r="A27" s="107"/>
    </row>
    <row r="28" spans="1:2" ht="15" customHeight="1" x14ac:dyDescent="0.35">
      <c r="A28" s="107"/>
    </row>
    <row r="29" spans="1:2" ht="15" customHeight="1" x14ac:dyDescent="0.35">
      <c r="A29" s="107"/>
    </row>
    <row r="30" spans="1:2" ht="15" customHeight="1" x14ac:dyDescent="0.35">
      <c r="A30" s="107"/>
    </row>
    <row r="31" spans="1:2" ht="15" customHeight="1" x14ac:dyDescent="0.35">
      <c r="A31" s="107"/>
    </row>
    <row r="32" spans="1:2" ht="15" customHeight="1" x14ac:dyDescent="0.35">
      <c r="A32" s="107"/>
    </row>
    <row r="33" spans="1:1" ht="15" customHeight="1" x14ac:dyDescent="0.35">
      <c r="A33" s="107"/>
    </row>
    <row r="34" spans="1:1" ht="15" customHeight="1" x14ac:dyDescent="0.35">
      <c r="A34" s="107"/>
    </row>
    <row r="35" spans="1:1" ht="15" customHeight="1" x14ac:dyDescent="0.35">
      <c r="A35" s="107"/>
    </row>
    <row r="36" spans="1:1" ht="15" customHeight="1" x14ac:dyDescent="0.35">
      <c r="A36" s="107"/>
    </row>
    <row r="37" spans="1:1" ht="15" customHeight="1" x14ac:dyDescent="0.35">
      <c r="A37" s="107"/>
    </row>
    <row r="38" spans="1:1" ht="15" customHeight="1" x14ac:dyDescent="0.35">
      <c r="A38" s="107"/>
    </row>
    <row r="39" spans="1:1" ht="15" customHeight="1" x14ac:dyDescent="0.35">
      <c r="A39" s="107"/>
    </row>
    <row r="40" spans="1:1" ht="15" customHeight="1" x14ac:dyDescent="0.25">
      <c r="A40" s="107"/>
    </row>
    <row r="41" spans="1:1" ht="15" customHeight="1" x14ac:dyDescent="0.25">
      <c r="A41" s="107"/>
    </row>
    <row r="42" spans="1:1" ht="15" customHeight="1" x14ac:dyDescent="0.25">
      <c r="A42" s="107"/>
    </row>
    <row r="43" spans="1:1" ht="15" customHeight="1" x14ac:dyDescent="0.25">
      <c r="A43" s="107"/>
    </row>
    <row r="44" spans="1:1" ht="15" customHeight="1" x14ac:dyDescent="0.25">
      <c r="A44" s="107"/>
    </row>
    <row r="45" spans="1:1" ht="15" customHeight="1" x14ac:dyDescent="0.25">
      <c r="A45" s="107"/>
    </row>
    <row r="46" spans="1:1" ht="15" customHeight="1" x14ac:dyDescent="0.25">
      <c r="A46" s="107"/>
    </row>
    <row r="47" spans="1:1" ht="15" customHeight="1" x14ac:dyDescent="0.25">
      <c r="A47" s="107"/>
    </row>
    <row r="48" spans="1:1" ht="15" customHeight="1" x14ac:dyDescent="0.25">
      <c r="A48" s="107"/>
    </row>
    <row r="49" spans="1:1" ht="15" customHeight="1" x14ac:dyDescent="0.25">
      <c r="A49" s="107"/>
    </row>
    <row r="50" spans="1:1" ht="15" customHeight="1" x14ac:dyDescent="0.25">
      <c r="A50" s="107"/>
    </row>
    <row r="51" spans="1:1" ht="15" customHeight="1" x14ac:dyDescent="0.25">
      <c r="A51" s="107"/>
    </row>
    <row r="52" spans="1:1" ht="15" customHeight="1" x14ac:dyDescent="0.25">
      <c r="A52" s="107"/>
    </row>
    <row r="53" spans="1:1" ht="15" customHeight="1" x14ac:dyDescent="0.25">
      <c r="A53" s="107"/>
    </row>
    <row r="54" spans="1:1" ht="15" customHeight="1" x14ac:dyDescent="0.25">
      <c r="A54" s="107"/>
    </row>
    <row r="55" spans="1:1" ht="15" customHeight="1" x14ac:dyDescent="0.25">
      <c r="A55" s="107"/>
    </row>
    <row r="56" spans="1:1" ht="15" customHeight="1" x14ac:dyDescent="0.25">
      <c r="A56" s="107"/>
    </row>
    <row r="57" spans="1:1" ht="15" customHeight="1" x14ac:dyDescent="0.25">
      <c r="A57" s="107"/>
    </row>
    <row r="58" spans="1:1" ht="15" customHeight="1" x14ac:dyDescent="0.25">
      <c r="A58" s="107"/>
    </row>
    <row r="59" spans="1:1" ht="15" customHeight="1" x14ac:dyDescent="0.25">
      <c r="A59" s="107"/>
    </row>
    <row r="60" spans="1:1" ht="15" customHeight="1" x14ac:dyDescent="0.25">
      <c r="A60" s="107"/>
    </row>
    <row r="61" spans="1:1" ht="15" customHeight="1" x14ac:dyDescent="0.25">
      <c r="A61" s="107"/>
    </row>
    <row r="62" spans="1:1" ht="15" customHeight="1" x14ac:dyDescent="0.25">
      <c r="A62" s="107"/>
    </row>
    <row r="63" spans="1:1" ht="15" customHeight="1" x14ac:dyDescent="0.25">
      <c r="A63" s="107"/>
    </row>
    <row r="64" spans="1:1" ht="15" customHeight="1" x14ac:dyDescent="0.25">
      <c r="A64" s="107"/>
    </row>
    <row r="65" spans="1:1" ht="15" customHeight="1" x14ac:dyDescent="0.25">
      <c r="A65" s="107"/>
    </row>
    <row r="66" spans="1:1" ht="15" customHeight="1" x14ac:dyDescent="0.25">
      <c r="A66" s="107"/>
    </row>
    <row r="67" spans="1:1" ht="15" customHeight="1" x14ac:dyDescent="0.25">
      <c r="A67" s="107"/>
    </row>
    <row r="68" spans="1:1" ht="15" customHeight="1" x14ac:dyDescent="0.25">
      <c r="A68" s="107"/>
    </row>
    <row r="69" spans="1:1" ht="15" customHeight="1" x14ac:dyDescent="0.25">
      <c r="A69" s="107"/>
    </row>
    <row r="70" spans="1:1" ht="15" customHeight="1" x14ac:dyDescent="0.25">
      <c r="A70" s="107"/>
    </row>
    <row r="71" spans="1:1" ht="15" customHeight="1" x14ac:dyDescent="0.25">
      <c r="A71" s="107"/>
    </row>
    <row r="72" spans="1:1" ht="15" customHeight="1" x14ac:dyDescent="0.25">
      <c r="A72" s="107"/>
    </row>
    <row r="73" spans="1:1" ht="15" customHeight="1" x14ac:dyDescent="0.25">
      <c r="A73" s="107"/>
    </row>
    <row r="74" spans="1:1" ht="15" customHeight="1" x14ac:dyDescent="0.25">
      <c r="A74" s="107"/>
    </row>
    <row r="75" spans="1:1" ht="15" customHeight="1" x14ac:dyDescent="0.25">
      <c r="A75" s="107"/>
    </row>
    <row r="76" spans="1:1" ht="15" customHeight="1" x14ac:dyDescent="0.25">
      <c r="A76" s="107"/>
    </row>
    <row r="77" spans="1:1" ht="15" customHeight="1" x14ac:dyDescent="0.25">
      <c r="A77" s="107"/>
    </row>
    <row r="78" spans="1:1" ht="15" customHeight="1" x14ac:dyDescent="0.25">
      <c r="A78" s="107"/>
    </row>
    <row r="79" spans="1:1" ht="15" customHeight="1" x14ac:dyDescent="0.25">
      <c r="A79" s="107"/>
    </row>
    <row r="80" spans="1:1" ht="15" customHeight="1" x14ac:dyDescent="0.25">
      <c r="A80" s="107"/>
    </row>
    <row r="81" spans="1:1" ht="15" customHeight="1" x14ac:dyDescent="0.25">
      <c r="A81" s="107"/>
    </row>
    <row r="82" spans="1:1" ht="15" customHeight="1" x14ac:dyDescent="0.25">
      <c r="A82" s="107"/>
    </row>
    <row r="83" spans="1:1" ht="15" customHeight="1" x14ac:dyDescent="0.25">
      <c r="A83" s="107"/>
    </row>
    <row r="84" spans="1:1" ht="15" customHeight="1" x14ac:dyDescent="0.25">
      <c r="A84" s="107"/>
    </row>
    <row r="85" spans="1:1" ht="15" customHeight="1" x14ac:dyDescent="0.25">
      <c r="A85" s="107"/>
    </row>
    <row r="86" spans="1:1" ht="15" customHeight="1" x14ac:dyDescent="0.25">
      <c r="A86" s="107"/>
    </row>
    <row r="87" spans="1:1" ht="15" customHeight="1" x14ac:dyDescent="0.25">
      <c r="A87" s="107"/>
    </row>
    <row r="88" spans="1:1" ht="15" customHeight="1" x14ac:dyDescent="0.25">
      <c r="A88" s="107"/>
    </row>
    <row r="89" spans="1:1" ht="15" customHeight="1" x14ac:dyDescent="0.25">
      <c r="A89" s="107"/>
    </row>
    <row r="90" spans="1:1" ht="15" customHeight="1" x14ac:dyDescent="0.25">
      <c r="A90" s="107"/>
    </row>
    <row r="91" spans="1:1" ht="15" customHeight="1" x14ac:dyDescent="0.25">
      <c r="A91" s="107"/>
    </row>
    <row r="92" spans="1:1" ht="15" customHeight="1" x14ac:dyDescent="0.25">
      <c r="A92" s="107"/>
    </row>
    <row r="93" spans="1:1" ht="15" customHeight="1" x14ac:dyDescent="0.25">
      <c r="A93" s="107"/>
    </row>
    <row r="94" spans="1:1" ht="15" customHeight="1" x14ac:dyDescent="0.25">
      <c r="A94" s="107"/>
    </row>
    <row r="95" spans="1:1" ht="15" customHeight="1" x14ac:dyDescent="0.25">
      <c r="A95" s="107"/>
    </row>
    <row r="96" spans="1:1" ht="15" customHeight="1" x14ac:dyDescent="0.25">
      <c r="A96" s="107"/>
    </row>
    <row r="97" spans="1:1" ht="15" customHeight="1" x14ac:dyDescent="0.25">
      <c r="A97" s="107"/>
    </row>
    <row r="98" spans="1:1" ht="15" customHeight="1" x14ac:dyDescent="0.25">
      <c r="A98" s="107"/>
    </row>
    <row r="99" spans="1:1" ht="15" customHeight="1" x14ac:dyDescent="0.25">
      <c r="A99" s="107"/>
    </row>
    <row r="100" spans="1:1" ht="15" customHeight="1" x14ac:dyDescent="0.25">
      <c r="A100" s="107"/>
    </row>
    <row r="101" spans="1:1" ht="15" customHeight="1" x14ac:dyDescent="0.25">
      <c r="A101" s="107"/>
    </row>
    <row r="102" spans="1:1" ht="15" customHeight="1" x14ac:dyDescent="0.25">
      <c r="A102" s="107"/>
    </row>
  </sheetData>
  <mergeCells count="3">
    <mergeCell ref="A2:B5"/>
    <mergeCell ref="A7:B7"/>
    <mergeCell ref="A6:B6"/>
  </mergeCells>
  <pageMargins left="0.2" right="0.2" top="0.75" bottom="0.75" header="0.15" footer="0.3"/>
  <pageSetup scale="91" orientation="landscape" horizontalDpi="1200" r:id="rId1"/>
  <headerFooter>
    <oddHeader>&amp;L&amp;G&amp;C&amp;"Book Antiqua,Regular"ILPA Fee Reporting Template - Changes to Original Quarterly Reporting Standards</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showGridLines="0" zoomScaleNormal="100" workbookViewId="0">
      <pane xSplit="3" ySplit="4" topLeftCell="D5" activePane="bottomRight" state="frozen"/>
      <selection activeCell="B20" sqref="B20:B28"/>
      <selection pane="topRight" activeCell="B20" sqref="B20:B28"/>
      <selection pane="bottomLeft" activeCell="B20" sqref="B20:B28"/>
      <selection pane="bottomRight" activeCell="B3" sqref="B3:C4"/>
    </sheetView>
  </sheetViews>
  <sheetFormatPr defaultColWidth="9.140625" defaultRowHeight="13.5" x14ac:dyDescent="0.25"/>
  <cols>
    <col min="1" max="1" width="14.7109375" style="43" customWidth="1"/>
    <col min="2" max="2" width="50.7109375" style="1" customWidth="1"/>
    <col min="3" max="3" width="16.85546875" style="1" bestFit="1" customWidth="1"/>
    <col min="4" max="12" width="13.28515625" style="1" customWidth="1"/>
    <col min="13" max="16384" width="9.140625" style="1"/>
  </cols>
  <sheetData>
    <row r="1" spans="1:17" ht="5.0999999999999996" customHeight="1" thickBot="1" x14ac:dyDescent="0.35">
      <c r="A1" s="42"/>
    </row>
    <row r="2" spans="1:17" ht="15" customHeight="1" x14ac:dyDescent="0.25">
      <c r="A2" s="209"/>
      <c r="B2" s="201" t="str">
        <f>Introduction!B24</f>
        <v>DRAFT - FOR CONSULTATION ONLY / This packet was last updated on October 21, 2015</v>
      </c>
      <c r="C2" s="202"/>
      <c r="D2" s="187" t="s">
        <v>0</v>
      </c>
      <c r="E2" s="187"/>
      <c r="F2" s="203"/>
      <c r="G2" s="223" t="s">
        <v>1</v>
      </c>
      <c r="H2" s="224"/>
      <c r="I2" s="225"/>
      <c r="J2" s="186" t="s">
        <v>2</v>
      </c>
      <c r="K2" s="187"/>
      <c r="L2" s="188"/>
    </row>
    <row r="3" spans="1:17" ht="15" customHeight="1" x14ac:dyDescent="0.25">
      <c r="A3" s="210"/>
      <c r="B3" s="197" t="s">
        <v>54</v>
      </c>
      <c r="C3" s="198"/>
      <c r="D3" s="3" t="s">
        <v>3</v>
      </c>
      <c r="E3" s="2" t="s">
        <v>4</v>
      </c>
      <c r="F3" s="3" t="s">
        <v>5</v>
      </c>
      <c r="G3" s="4" t="s">
        <v>3</v>
      </c>
      <c r="H3" s="3" t="s">
        <v>4</v>
      </c>
      <c r="I3" s="5" t="s">
        <v>5</v>
      </c>
      <c r="J3" s="3" t="s">
        <v>3</v>
      </c>
      <c r="K3" s="2" t="s">
        <v>4</v>
      </c>
      <c r="L3" s="6" t="s">
        <v>5</v>
      </c>
      <c r="O3" s="7"/>
    </row>
    <row r="4" spans="1:17" ht="29.1" customHeight="1" thickBot="1" x14ac:dyDescent="0.3">
      <c r="A4" s="211"/>
      <c r="B4" s="199"/>
      <c r="C4" s="200"/>
      <c r="D4" s="8" t="s">
        <v>6</v>
      </c>
      <c r="E4" s="8" t="s">
        <v>7</v>
      </c>
      <c r="F4" s="9" t="s">
        <v>8</v>
      </c>
      <c r="G4" s="78" t="s">
        <v>6</v>
      </c>
      <c r="H4" s="8" t="s">
        <v>9</v>
      </c>
      <c r="I4" s="79" t="s">
        <v>10</v>
      </c>
      <c r="J4" s="8" t="s">
        <v>6</v>
      </c>
      <c r="K4" s="8" t="s">
        <v>9</v>
      </c>
      <c r="L4" s="10" t="s">
        <v>10</v>
      </c>
    </row>
    <row r="5" spans="1:17" ht="15" customHeight="1" x14ac:dyDescent="0.25">
      <c r="A5" s="212" t="s">
        <v>43</v>
      </c>
      <c r="B5" s="189" t="s">
        <v>128</v>
      </c>
      <c r="C5" s="190"/>
      <c r="D5" s="63">
        <v>44873000</v>
      </c>
      <c r="E5" s="64">
        <v>38226500</v>
      </c>
      <c r="F5" s="65">
        <v>0</v>
      </c>
      <c r="G5" s="63">
        <v>244131787.5</v>
      </c>
      <c r="H5" s="64">
        <v>213604050</v>
      </c>
      <c r="I5" s="65">
        <v>0</v>
      </c>
      <c r="J5" s="63">
        <v>2497781787.5</v>
      </c>
      <c r="K5" s="64">
        <v>2164931300</v>
      </c>
      <c r="L5" s="65">
        <v>0</v>
      </c>
      <c r="M5" s="12"/>
      <c r="O5" s="12"/>
      <c r="P5" s="12"/>
      <c r="Q5" s="12"/>
    </row>
    <row r="6" spans="1:17" ht="13.5" customHeight="1" x14ac:dyDescent="0.25">
      <c r="A6" s="212"/>
      <c r="B6" s="193" t="s">
        <v>122</v>
      </c>
      <c r="C6" s="194"/>
      <c r="D6" s="66">
        <v>0</v>
      </c>
      <c r="E6" s="67">
        <v>5000000</v>
      </c>
      <c r="F6" s="68">
        <v>35000000</v>
      </c>
      <c r="G6" s="69">
        <v>0</v>
      </c>
      <c r="H6" s="70">
        <v>375000</v>
      </c>
      <c r="I6" s="71">
        <v>2625000</v>
      </c>
      <c r="J6" s="66">
        <v>0</v>
      </c>
      <c r="K6" s="67">
        <v>250375000</v>
      </c>
      <c r="L6" s="68">
        <v>1752625000</v>
      </c>
    </row>
    <row r="7" spans="1:17" ht="13.5" customHeight="1" x14ac:dyDescent="0.25">
      <c r="A7" s="212"/>
      <c r="B7" s="193" t="s">
        <v>124</v>
      </c>
      <c r="C7" s="194"/>
      <c r="D7" s="72">
        <v>-1250000</v>
      </c>
      <c r="E7" s="73">
        <v>-5000000</v>
      </c>
      <c r="F7" s="74">
        <v>-29000000</v>
      </c>
      <c r="G7" s="69">
        <v>-93750</v>
      </c>
      <c r="H7" s="70">
        <v>-375000</v>
      </c>
      <c r="I7" s="71">
        <v>-2175000</v>
      </c>
      <c r="J7" s="72">
        <v>-62593750</v>
      </c>
      <c r="K7" s="73">
        <v>-250375000</v>
      </c>
      <c r="L7" s="74">
        <v>-1452175000</v>
      </c>
    </row>
    <row r="8" spans="1:17" ht="15" x14ac:dyDescent="0.3">
      <c r="A8" s="212"/>
      <c r="B8" s="195" t="s">
        <v>125</v>
      </c>
      <c r="C8" s="196"/>
      <c r="D8" s="75">
        <f t="shared" ref="D8:L8" si="0">SUM(D6:D7)</f>
        <v>-1250000</v>
      </c>
      <c r="E8" s="76">
        <f t="shared" si="0"/>
        <v>0</v>
      </c>
      <c r="F8" s="77">
        <f t="shared" si="0"/>
        <v>6000000</v>
      </c>
      <c r="G8" s="75">
        <f t="shared" si="0"/>
        <v>-93750</v>
      </c>
      <c r="H8" s="76">
        <f t="shared" si="0"/>
        <v>0</v>
      </c>
      <c r="I8" s="77">
        <f t="shared" si="0"/>
        <v>450000</v>
      </c>
      <c r="J8" s="75">
        <f t="shared" si="0"/>
        <v>-62593750</v>
      </c>
      <c r="K8" s="76">
        <f t="shared" si="0"/>
        <v>0</v>
      </c>
      <c r="L8" s="77">
        <f t="shared" si="0"/>
        <v>300450000</v>
      </c>
      <c r="M8" s="121" t="s">
        <v>118</v>
      </c>
    </row>
    <row r="9" spans="1:17" ht="15" x14ac:dyDescent="0.25">
      <c r="A9" s="212"/>
      <c r="B9" s="191" t="s">
        <v>11</v>
      </c>
      <c r="C9" s="192"/>
      <c r="D9" s="13"/>
      <c r="E9" s="20"/>
      <c r="F9" s="15"/>
      <c r="G9" s="13"/>
      <c r="H9" s="20"/>
      <c r="I9" s="15"/>
      <c r="J9" s="13"/>
      <c r="K9" s="20"/>
      <c r="L9" s="15"/>
    </row>
    <row r="10" spans="1:17" ht="13.5" customHeight="1" x14ac:dyDescent="0.25">
      <c r="A10" s="212"/>
      <c r="B10" s="80" t="s">
        <v>41</v>
      </c>
      <c r="C10" s="21" t="s">
        <v>37</v>
      </c>
      <c r="D10" s="13">
        <v>-187500</v>
      </c>
      <c r="E10" s="14">
        <v>-750000</v>
      </c>
      <c r="F10" s="15">
        <v>-6625000</v>
      </c>
      <c r="G10" s="13">
        <v>0</v>
      </c>
      <c r="H10" s="14">
        <v>0</v>
      </c>
      <c r="I10" s="15">
        <v>0</v>
      </c>
      <c r="J10" s="13">
        <v>-9375000</v>
      </c>
      <c r="K10" s="14">
        <v>-37500000</v>
      </c>
      <c r="L10" s="15">
        <v>-331250000</v>
      </c>
    </row>
    <row r="11" spans="1:17" ht="13.5" customHeight="1" x14ac:dyDescent="0.25">
      <c r="A11" s="212"/>
      <c r="B11" s="81" t="s">
        <v>12</v>
      </c>
      <c r="C11" s="22">
        <v>0.8</v>
      </c>
      <c r="D11" s="13">
        <v>0</v>
      </c>
      <c r="E11" s="14">
        <v>0</v>
      </c>
      <c r="F11" s="15">
        <v>0</v>
      </c>
      <c r="G11" s="13">
        <v>0</v>
      </c>
      <c r="H11" s="14">
        <v>0</v>
      </c>
      <c r="I11" s="15">
        <v>0</v>
      </c>
      <c r="J11" s="13">
        <v>0</v>
      </c>
      <c r="K11" s="14">
        <v>0</v>
      </c>
      <c r="L11" s="15">
        <v>0</v>
      </c>
    </row>
    <row r="12" spans="1:17" ht="13.5" customHeight="1" x14ac:dyDescent="0.25">
      <c r="A12" s="212"/>
      <c r="B12" s="81" t="s">
        <v>13</v>
      </c>
      <c r="C12" s="22">
        <v>0.8</v>
      </c>
      <c r="D12" s="13">
        <v>0</v>
      </c>
      <c r="E12" s="14">
        <v>30000</v>
      </c>
      <c r="F12" s="15">
        <v>100000</v>
      </c>
      <c r="G12" s="13">
        <v>0</v>
      </c>
      <c r="H12" s="14">
        <v>0</v>
      </c>
      <c r="I12" s="15">
        <v>0</v>
      </c>
      <c r="J12" s="13">
        <v>0</v>
      </c>
      <c r="K12" s="14">
        <v>1500000</v>
      </c>
      <c r="L12" s="15">
        <v>5000000</v>
      </c>
    </row>
    <row r="13" spans="1:17" ht="13.5" customHeight="1" x14ac:dyDescent="0.25">
      <c r="A13" s="212"/>
      <c r="B13" s="81" t="s">
        <v>14</v>
      </c>
      <c r="C13" s="22">
        <v>0.8</v>
      </c>
      <c r="D13" s="13">
        <v>20000</v>
      </c>
      <c r="E13" s="14">
        <v>80000</v>
      </c>
      <c r="F13" s="15">
        <v>150000</v>
      </c>
      <c r="G13" s="13">
        <v>0</v>
      </c>
      <c r="H13" s="14">
        <v>0</v>
      </c>
      <c r="I13" s="15">
        <v>0</v>
      </c>
      <c r="J13" s="13">
        <v>1000000</v>
      </c>
      <c r="K13" s="14">
        <v>4000000</v>
      </c>
      <c r="L13" s="15">
        <v>7500000</v>
      </c>
    </row>
    <row r="14" spans="1:17" ht="13.5" customHeight="1" x14ac:dyDescent="0.25">
      <c r="A14" s="212"/>
      <c r="B14" s="81" t="s">
        <v>15</v>
      </c>
      <c r="C14" s="22">
        <v>1</v>
      </c>
      <c r="D14" s="13">
        <v>25000</v>
      </c>
      <c r="E14" s="14">
        <v>100000</v>
      </c>
      <c r="F14" s="15">
        <v>600000</v>
      </c>
      <c r="G14" s="13">
        <v>0</v>
      </c>
      <c r="H14" s="14">
        <v>0</v>
      </c>
      <c r="I14" s="15">
        <v>0</v>
      </c>
      <c r="J14" s="13">
        <v>1250000</v>
      </c>
      <c r="K14" s="14">
        <v>5000000</v>
      </c>
      <c r="L14" s="15">
        <v>30000000</v>
      </c>
      <c r="M14" s="23"/>
      <c r="P14" s="23"/>
    </row>
    <row r="15" spans="1:17" ht="13.5" customHeight="1" x14ac:dyDescent="0.25">
      <c r="A15" s="212"/>
      <c r="B15" s="81" t="s">
        <v>16</v>
      </c>
      <c r="C15" s="22">
        <v>1</v>
      </c>
      <c r="D15" s="13">
        <v>10000</v>
      </c>
      <c r="E15" s="14">
        <v>40000</v>
      </c>
      <c r="F15" s="15">
        <v>300000</v>
      </c>
      <c r="G15" s="13">
        <v>0</v>
      </c>
      <c r="H15" s="14">
        <v>0</v>
      </c>
      <c r="I15" s="15">
        <v>0</v>
      </c>
      <c r="J15" s="13">
        <v>500000</v>
      </c>
      <c r="K15" s="14">
        <v>2000000</v>
      </c>
      <c r="L15" s="15">
        <v>15000000</v>
      </c>
    </row>
    <row r="16" spans="1:17" ht="13.5" customHeight="1" x14ac:dyDescent="0.25">
      <c r="A16" s="212"/>
      <c r="B16" s="81" t="s">
        <v>17</v>
      </c>
      <c r="C16" s="22">
        <v>0.8</v>
      </c>
      <c r="D16" s="13">
        <v>0</v>
      </c>
      <c r="E16" s="14">
        <v>0</v>
      </c>
      <c r="F16" s="15">
        <v>0</v>
      </c>
      <c r="G16" s="13">
        <v>0</v>
      </c>
      <c r="H16" s="14">
        <v>0</v>
      </c>
      <c r="I16" s="15">
        <v>0</v>
      </c>
      <c r="J16" s="13">
        <v>0</v>
      </c>
      <c r="K16" s="14">
        <v>0</v>
      </c>
      <c r="L16" s="15">
        <v>0</v>
      </c>
    </row>
    <row r="17" spans="1:13" ht="13.5" customHeight="1" x14ac:dyDescent="0.25">
      <c r="A17" s="212"/>
      <c r="B17" s="134" t="s">
        <v>18</v>
      </c>
      <c r="C17" s="22">
        <v>1</v>
      </c>
      <c r="D17" s="13">
        <v>0</v>
      </c>
      <c r="E17" s="14">
        <v>0</v>
      </c>
      <c r="F17" s="15">
        <v>100000</v>
      </c>
      <c r="G17" s="13">
        <v>0</v>
      </c>
      <c r="H17" s="14">
        <v>0</v>
      </c>
      <c r="I17" s="15">
        <v>0</v>
      </c>
      <c r="J17" s="13">
        <v>0</v>
      </c>
      <c r="K17" s="14">
        <v>0</v>
      </c>
      <c r="L17" s="15">
        <v>5000000</v>
      </c>
    </row>
    <row r="18" spans="1:13" ht="13.5" customHeight="1" x14ac:dyDescent="0.25">
      <c r="A18" s="212"/>
      <c r="B18" s="81" t="s">
        <v>19</v>
      </c>
      <c r="C18" s="22">
        <v>1</v>
      </c>
      <c r="D18" s="13">
        <v>0</v>
      </c>
      <c r="E18" s="14">
        <v>0</v>
      </c>
      <c r="F18" s="15">
        <v>0</v>
      </c>
      <c r="G18" s="13">
        <v>0</v>
      </c>
      <c r="H18" s="14">
        <v>0</v>
      </c>
      <c r="I18" s="15">
        <v>0</v>
      </c>
      <c r="J18" s="13">
        <v>0</v>
      </c>
      <c r="K18" s="14">
        <v>0</v>
      </c>
      <c r="L18" s="15">
        <v>0</v>
      </c>
    </row>
    <row r="19" spans="1:13" ht="13.5" customHeight="1" x14ac:dyDescent="0.25">
      <c r="A19" s="212"/>
      <c r="B19" s="81" t="s">
        <v>21</v>
      </c>
      <c r="C19" s="22">
        <v>0.8</v>
      </c>
      <c r="D19" s="13">
        <v>0</v>
      </c>
      <c r="E19" s="14">
        <v>0</v>
      </c>
      <c r="F19" s="15">
        <v>0</v>
      </c>
      <c r="G19" s="13">
        <v>0</v>
      </c>
      <c r="H19" s="14">
        <v>0</v>
      </c>
      <c r="I19" s="15">
        <v>0</v>
      </c>
      <c r="J19" s="13">
        <v>0</v>
      </c>
      <c r="K19" s="14">
        <v>0</v>
      </c>
      <c r="L19" s="15">
        <v>0</v>
      </c>
    </row>
    <row r="20" spans="1:13" ht="13.5" customHeight="1" x14ac:dyDescent="0.25">
      <c r="A20" s="212"/>
      <c r="B20" s="115" t="s">
        <v>192</v>
      </c>
      <c r="C20" s="118"/>
      <c r="D20" s="13">
        <v>0</v>
      </c>
      <c r="E20" s="14">
        <v>7500</v>
      </c>
      <c r="F20" s="15">
        <v>25000</v>
      </c>
      <c r="G20" s="13">
        <v>0</v>
      </c>
      <c r="H20" s="14">
        <v>0</v>
      </c>
      <c r="I20" s="15">
        <v>0</v>
      </c>
      <c r="J20" s="13">
        <v>0</v>
      </c>
      <c r="K20" s="14">
        <v>375000</v>
      </c>
      <c r="L20" s="15">
        <v>1250000</v>
      </c>
    </row>
    <row r="21" spans="1:13" ht="13.5" customHeight="1" x14ac:dyDescent="0.25">
      <c r="A21" s="212"/>
      <c r="B21" s="81" t="s">
        <v>22</v>
      </c>
      <c r="C21" s="117"/>
      <c r="D21" s="13">
        <v>0</v>
      </c>
      <c r="E21" s="14">
        <v>0</v>
      </c>
      <c r="F21" s="14">
        <v>0</v>
      </c>
      <c r="G21" s="13">
        <v>0</v>
      </c>
      <c r="H21" s="14">
        <v>0</v>
      </c>
      <c r="I21" s="14">
        <v>0</v>
      </c>
      <c r="J21" s="13">
        <v>0</v>
      </c>
      <c r="K21" s="14">
        <v>0</v>
      </c>
      <c r="L21" s="15">
        <v>0</v>
      </c>
    </row>
    <row r="22" spans="1:13" ht="13.5" customHeight="1" x14ac:dyDescent="0.3">
      <c r="A22" s="212"/>
      <c r="B22" s="179" t="s">
        <v>23</v>
      </c>
      <c r="C22" s="180"/>
      <c r="D22" s="13">
        <f t="shared" ref="D22:L22" si="1">SUM(D10:D21)</f>
        <v>-132500</v>
      </c>
      <c r="E22" s="14">
        <f t="shared" si="1"/>
        <v>-492500</v>
      </c>
      <c r="F22" s="15">
        <f t="shared" si="1"/>
        <v>-5350000</v>
      </c>
      <c r="G22" s="13">
        <f t="shared" si="1"/>
        <v>0</v>
      </c>
      <c r="H22" s="14">
        <f t="shared" si="1"/>
        <v>0</v>
      </c>
      <c r="I22" s="15">
        <f t="shared" si="1"/>
        <v>0</v>
      </c>
      <c r="J22" s="13">
        <f t="shared" si="1"/>
        <v>-6625000</v>
      </c>
      <c r="K22" s="14">
        <f t="shared" si="1"/>
        <v>-24625000</v>
      </c>
      <c r="L22" s="15">
        <f t="shared" si="1"/>
        <v>-267500000</v>
      </c>
      <c r="M22" s="121" t="s">
        <v>118</v>
      </c>
    </row>
    <row r="23" spans="1:13" ht="13.5" customHeight="1" x14ac:dyDescent="0.3">
      <c r="A23" s="212"/>
      <c r="B23" s="179" t="s">
        <v>111</v>
      </c>
      <c r="C23" s="180"/>
      <c r="D23" s="13">
        <f>SUM(D24:D27)</f>
        <v>-10000</v>
      </c>
      <c r="E23" s="14">
        <f t="shared" ref="E23:L23" si="2">SUM(E24:E27)</f>
        <v>-40000</v>
      </c>
      <c r="F23" s="15">
        <f t="shared" si="2"/>
        <v>-300000</v>
      </c>
      <c r="G23" s="13">
        <f t="shared" si="2"/>
        <v>0</v>
      </c>
      <c r="H23" s="14">
        <f t="shared" si="2"/>
        <v>0</v>
      </c>
      <c r="I23" s="15">
        <f t="shared" si="2"/>
        <v>0</v>
      </c>
      <c r="J23" s="13">
        <f t="shared" si="2"/>
        <v>-500750</v>
      </c>
      <c r="K23" s="14">
        <f t="shared" si="2"/>
        <v>-2003000</v>
      </c>
      <c r="L23" s="15">
        <f t="shared" si="2"/>
        <v>-15022500</v>
      </c>
      <c r="M23" s="121" t="s">
        <v>118</v>
      </c>
    </row>
    <row r="24" spans="1:13" ht="13.5" customHeight="1" x14ac:dyDescent="0.25">
      <c r="A24" s="212"/>
      <c r="B24" s="184" t="s">
        <v>102</v>
      </c>
      <c r="C24" s="185"/>
      <c r="D24" s="13">
        <v>0</v>
      </c>
      <c r="E24" s="14">
        <v>-37500</v>
      </c>
      <c r="F24" s="15">
        <v>-250000</v>
      </c>
      <c r="G24" s="13">
        <v>0</v>
      </c>
      <c r="H24" s="14">
        <v>0</v>
      </c>
      <c r="I24" s="15">
        <v>0</v>
      </c>
      <c r="J24" s="13">
        <v>0</v>
      </c>
      <c r="K24" s="14">
        <v>-1875000</v>
      </c>
      <c r="L24" s="15">
        <v>-12500000</v>
      </c>
    </row>
    <row r="25" spans="1:13" ht="13.5" customHeight="1" x14ac:dyDescent="0.25">
      <c r="A25" s="212"/>
      <c r="B25" s="184" t="s">
        <v>48</v>
      </c>
      <c r="C25" s="185"/>
      <c r="D25" s="13">
        <v>0</v>
      </c>
      <c r="E25" s="14">
        <v>0</v>
      </c>
      <c r="F25" s="15">
        <v>0</v>
      </c>
      <c r="G25" s="13">
        <v>0</v>
      </c>
      <c r="H25" s="14">
        <v>0</v>
      </c>
      <c r="I25" s="15">
        <v>0</v>
      </c>
      <c r="J25" s="13">
        <v>0</v>
      </c>
      <c r="K25" s="14">
        <v>0</v>
      </c>
      <c r="L25" s="15">
        <v>0</v>
      </c>
    </row>
    <row r="26" spans="1:13" ht="13.5" customHeight="1" x14ac:dyDescent="0.25">
      <c r="A26" s="212"/>
      <c r="B26" s="184" t="s">
        <v>103</v>
      </c>
      <c r="C26" s="185"/>
      <c r="D26" s="13">
        <v>0</v>
      </c>
      <c r="E26" s="14">
        <v>0</v>
      </c>
      <c r="F26" s="15">
        <v>0</v>
      </c>
      <c r="G26" s="13">
        <v>0</v>
      </c>
      <c r="H26" s="14">
        <v>0</v>
      </c>
      <c r="I26" s="15">
        <v>0</v>
      </c>
      <c r="J26" s="13">
        <v>0</v>
      </c>
      <c r="K26" s="14">
        <v>0</v>
      </c>
      <c r="L26" s="15">
        <v>0</v>
      </c>
    </row>
    <row r="27" spans="1:13" ht="13.5" customHeight="1" x14ac:dyDescent="0.25">
      <c r="A27" s="212"/>
      <c r="B27" s="184" t="s">
        <v>49</v>
      </c>
      <c r="C27" s="185"/>
      <c r="D27" s="13">
        <v>-10000</v>
      </c>
      <c r="E27" s="14">
        <v>-2500</v>
      </c>
      <c r="F27" s="15">
        <v>-50000</v>
      </c>
      <c r="G27" s="13">
        <v>0</v>
      </c>
      <c r="H27" s="14">
        <v>0</v>
      </c>
      <c r="I27" s="15">
        <v>0</v>
      </c>
      <c r="J27" s="13">
        <v>-500750</v>
      </c>
      <c r="K27" s="14">
        <v>-128000</v>
      </c>
      <c r="L27" s="15">
        <v>-2522500</v>
      </c>
    </row>
    <row r="28" spans="1:13" ht="13.5" customHeight="1" x14ac:dyDescent="0.25">
      <c r="A28" s="212"/>
      <c r="B28" s="179" t="s">
        <v>24</v>
      </c>
      <c r="C28" s="180"/>
      <c r="D28" s="13">
        <v>500</v>
      </c>
      <c r="E28" s="14">
        <v>1000</v>
      </c>
      <c r="F28" s="15">
        <v>10000</v>
      </c>
      <c r="G28" s="13">
        <v>37.5</v>
      </c>
      <c r="H28" s="14">
        <v>75</v>
      </c>
      <c r="I28" s="15">
        <v>750</v>
      </c>
      <c r="J28" s="13">
        <v>25037.5</v>
      </c>
      <c r="K28" s="14">
        <v>50075</v>
      </c>
      <c r="L28" s="15">
        <v>500750</v>
      </c>
    </row>
    <row r="29" spans="1:13" ht="13.5" customHeight="1" x14ac:dyDescent="0.25">
      <c r="A29" s="212"/>
      <c r="B29" s="179" t="s">
        <v>25</v>
      </c>
      <c r="C29" s="180"/>
      <c r="D29" s="13">
        <v>10000</v>
      </c>
      <c r="E29" s="14">
        <v>50000</v>
      </c>
      <c r="F29" s="15">
        <v>400000</v>
      </c>
      <c r="G29" s="13">
        <v>750</v>
      </c>
      <c r="H29" s="14">
        <v>3749.9999999999995</v>
      </c>
      <c r="I29" s="15">
        <v>29999.999999999996</v>
      </c>
      <c r="J29" s="13">
        <v>500750</v>
      </c>
      <c r="K29" s="14">
        <v>2503750</v>
      </c>
      <c r="L29" s="15">
        <v>20030000</v>
      </c>
    </row>
    <row r="30" spans="1:13" ht="13.5" customHeight="1" x14ac:dyDescent="0.25">
      <c r="A30" s="212"/>
      <c r="B30" s="179" t="s">
        <v>26</v>
      </c>
      <c r="C30" s="180"/>
      <c r="D30" s="24">
        <v>-2000</v>
      </c>
      <c r="E30" s="14">
        <v>-8000</v>
      </c>
      <c r="F30" s="15">
        <v>-40000</v>
      </c>
      <c r="G30" s="13">
        <v>-150</v>
      </c>
      <c r="H30" s="14">
        <v>-600</v>
      </c>
      <c r="I30" s="15">
        <v>-3000</v>
      </c>
      <c r="J30" s="13">
        <v>-100150</v>
      </c>
      <c r="K30" s="14">
        <v>-400600</v>
      </c>
      <c r="L30" s="15">
        <v>-2003000</v>
      </c>
    </row>
    <row r="31" spans="1:13" ht="13.5" customHeight="1" x14ac:dyDescent="0.25">
      <c r="A31" s="212"/>
      <c r="B31" s="179" t="s">
        <v>27</v>
      </c>
      <c r="C31" s="180"/>
      <c r="D31" s="13">
        <v>1000</v>
      </c>
      <c r="E31" s="14">
        <v>3000</v>
      </c>
      <c r="F31" s="15">
        <v>20000</v>
      </c>
      <c r="G31" s="13">
        <v>75</v>
      </c>
      <c r="H31" s="14">
        <v>224.99999999999997</v>
      </c>
      <c r="I31" s="15">
        <v>1500</v>
      </c>
      <c r="J31" s="13">
        <v>50075</v>
      </c>
      <c r="K31" s="14">
        <v>150225</v>
      </c>
      <c r="L31" s="15">
        <v>1001500</v>
      </c>
    </row>
    <row r="32" spans="1:13" ht="15" x14ac:dyDescent="0.3">
      <c r="A32" s="212"/>
      <c r="B32" s="191" t="s">
        <v>123</v>
      </c>
      <c r="C32" s="192"/>
      <c r="D32" s="16">
        <f t="shared" ref="D32:L32" si="3">SUM(D24:D31)+D22</f>
        <v>-133000</v>
      </c>
      <c r="E32" s="17">
        <f t="shared" si="3"/>
        <v>-486500</v>
      </c>
      <c r="F32" s="18">
        <f t="shared" si="3"/>
        <v>-5260000</v>
      </c>
      <c r="G32" s="16">
        <f t="shared" si="3"/>
        <v>712.5</v>
      </c>
      <c r="H32" s="17">
        <f t="shared" si="3"/>
        <v>3449.9999999999995</v>
      </c>
      <c r="I32" s="18">
        <f t="shared" si="3"/>
        <v>29249.999999999996</v>
      </c>
      <c r="J32" s="16">
        <f t="shared" si="3"/>
        <v>-6650037.5</v>
      </c>
      <c r="K32" s="17">
        <f t="shared" si="3"/>
        <v>-24324550</v>
      </c>
      <c r="L32" s="18">
        <f t="shared" si="3"/>
        <v>-262993250</v>
      </c>
      <c r="M32" s="121" t="s">
        <v>118</v>
      </c>
    </row>
    <row r="33" spans="1:13" ht="15" x14ac:dyDescent="0.3">
      <c r="A33" s="212"/>
      <c r="B33" s="135" t="s">
        <v>18</v>
      </c>
      <c r="C33" s="136"/>
      <c r="D33" s="75">
        <v>0</v>
      </c>
      <c r="E33" s="76">
        <v>0</v>
      </c>
      <c r="F33" s="77">
        <v>-100000</v>
      </c>
      <c r="G33" s="75">
        <v>0</v>
      </c>
      <c r="H33" s="76">
        <v>0</v>
      </c>
      <c r="I33" s="77">
        <v>0</v>
      </c>
      <c r="J33" s="75">
        <v>0</v>
      </c>
      <c r="K33" s="76">
        <v>0</v>
      </c>
      <c r="L33" s="77">
        <v>-5000000</v>
      </c>
      <c r="M33" s="121"/>
    </row>
    <row r="34" spans="1:13" ht="15" x14ac:dyDescent="0.3">
      <c r="A34" s="212"/>
      <c r="B34" s="122" t="s">
        <v>121</v>
      </c>
      <c r="C34" s="123"/>
      <c r="D34" s="16">
        <v>1000000</v>
      </c>
      <c r="E34" s="17">
        <v>3000000</v>
      </c>
      <c r="F34" s="18">
        <v>10000000</v>
      </c>
      <c r="G34" s="16">
        <v>75000</v>
      </c>
      <c r="H34" s="17">
        <v>224999.99999999997</v>
      </c>
      <c r="I34" s="18">
        <v>728250</v>
      </c>
      <c r="J34" s="16">
        <v>50075000</v>
      </c>
      <c r="K34" s="17">
        <v>150225000</v>
      </c>
      <c r="L34" s="18">
        <v>500750000</v>
      </c>
      <c r="M34" s="121"/>
    </row>
    <row r="35" spans="1:13" ht="15" x14ac:dyDescent="0.25">
      <c r="A35" s="212"/>
      <c r="B35" s="191" t="s">
        <v>28</v>
      </c>
      <c r="C35" s="192"/>
      <c r="D35" s="16">
        <v>1250000</v>
      </c>
      <c r="E35" s="17">
        <v>5000000</v>
      </c>
      <c r="F35" s="18">
        <v>35100000</v>
      </c>
      <c r="G35" s="16">
        <v>10093750</v>
      </c>
      <c r="H35" s="17">
        <v>40375000</v>
      </c>
      <c r="I35" s="18">
        <v>253000000</v>
      </c>
      <c r="J35" s="16">
        <v>62593750</v>
      </c>
      <c r="K35" s="17">
        <v>250375000</v>
      </c>
      <c r="L35" s="18">
        <v>2008000000</v>
      </c>
    </row>
    <row r="36" spans="1:13" ht="15" x14ac:dyDescent="0.3">
      <c r="A36" s="212"/>
      <c r="B36" s="191" t="s">
        <v>91</v>
      </c>
      <c r="C36" s="192"/>
      <c r="D36" s="25">
        <f t="shared" ref="D36:L36" si="4">D5+D8+D32+D33+D34+D35</f>
        <v>45740000</v>
      </c>
      <c r="E36" s="17">
        <f t="shared" si="4"/>
        <v>45740000</v>
      </c>
      <c r="F36" s="26">
        <f t="shared" si="4"/>
        <v>45740000</v>
      </c>
      <c r="G36" s="25">
        <f t="shared" si="4"/>
        <v>254207500</v>
      </c>
      <c r="H36" s="17">
        <f t="shared" si="4"/>
        <v>254207500</v>
      </c>
      <c r="I36" s="124">
        <f t="shared" si="4"/>
        <v>254207500</v>
      </c>
      <c r="J36" s="25">
        <f t="shared" si="4"/>
        <v>2541206750</v>
      </c>
      <c r="K36" s="17">
        <f t="shared" si="4"/>
        <v>2541206750</v>
      </c>
      <c r="L36" s="26">
        <f t="shared" si="4"/>
        <v>2541206750</v>
      </c>
      <c r="M36" s="121" t="s">
        <v>118</v>
      </c>
    </row>
    <row r="37" spans="1:13" x14ac:dyDescent="0.25">
      <c r="A37" s="212"/>
      <c r="B37" s="226" t="s">
        <v>163</v>
      </c>
      <c r="C37" s="227"/>
      <c r="D37" s="13">
        <v>-5000000</v>
      </c>
      <c r="E37" s="14">
        <v>-5000000</v>
      </c>
      <c r="F37" s="15">
        <v>-5000000</v>
      </c>
      <c r="G37" s="13">
        <v>250000000</v>
      </c>
      <c r="H37" s="14">
        <v>250000000</v>
      </c>
      <c r="I37" s="15">
        <v>250000000</v>
      </c>
      <c r="J37" s="13">
        <v>0</v>
      </c>
      <c r="K37" s="14">
        <v>0</v>
      </c>
      <c r="L37" s="15">
        <v>0</v>
      </c>
    </row>
    <row r="38" spans="1:13" ht="15" customHeight="1" thickBot="1" x14ac:dyDescent="0.35">
      <c r="A38" s="213"/>
      <c r="B38" s="215" t="s">
        <v>90</v>
      </c>
      <c r="C38" s="216"/>
      <c r="D38" s="27">
        <f>D36-D37</f>
        <v>50740000</v>
      </c>
      <c r="E38" s="28">
        <f t="shared" ref="E38:F38" si="5">E36-E37</f>
        <v>50740000</v>
      </c>
      <c r="F38" s="29">
        <f t="shared" si="5"/>
        <v>50740000</v>
      </c>
      <c r="G38" s="27">
        <f t="shared" ref="G38" si="6">G36-G37</f>
        <v>4207500</v>
      </c>
      <c r="H38" s="28">
        <f t="shared" ref="H38" si="7">H36-H37</f>
        <v>4207500</v>
      </c>
      <c r="I38" s="29">
        <f t="shared" ref="I38" si="8">I36-I37</f>
        <v>4207500</v>
      </c>
      <c r="J38" s="27">
        <f>J36-J37</f>
        <v>2541206750</v>
      </c>
      <c r="K38" s="28">
        <f t="shared" ref="K38:L38" si="9">K36-K37</f>
        <v>2541206750</v>
      </c>
      <c r="L38" s="29">
        <f t="shared" si="9"/>
        <v>2541206750</v>
      </c>
      <c r="M38" s="121" t="s">
        <v>118</v>
      </c>
    </row>
    <row r="39" spans="1:13" ht="5.0999999999999996" customHeight="1" thickBot="1" x14ac:dyDescent="0.35">
      <c r="A39" s="44"/>
      <c r="B39" s="82"/>
      <c r="C39" s="83"/>
      <c r="D39" s="30"/>
      <c r="E39" s="30"/>
      <c r="F39" s="30"/>
      <c r="G39" s="30"/>
      <c r="H39" s="30"/>
      <c r="I39" s="30"/>
      <c r="J39" s="30"/>
      <c r="K39" s="30"/>
      <c r="L39" s="30"/>
    </row>
    <row r="40" spans="1:13" ht="13.5" customHeight="1" x14ac:dyDescent="0.3">
      <c r="A40" s="214" t="s">
        <v>38</v>
      </c>
      <c r="B40" s="219" t="s">
        <v>29</v>
      </c>
      <c r="C40" s="220"/>
      <c r="D40" s="31">
        <v>50000000</v>
      </c>
      <c r="E40" s="31">
        <f>D40</f>
        <v>50000000</v>
      </c>
      <c r="F40" s="32">
        <f>D40</f>
        <v>50000000</v>
      </c>
      <c r="G40" s="31">
        <v>3750000</v>
      </c>
      <c r="H40" s="31">
        <f>G40</f>
        <v>3750000</v>
      </c>
      <c r="I40" s="32">
        <f>G40</f>
        <v>3750000</v>
      </c>
      <c r="J40" s="31">
        <v>2503750000</v>
      </c>
      <c r="K40" s="31">
        <f>J40</f>
        <v>2503750000</v>
      </c>
      <c r="L40" s="32">
        <f>J40</f>
        <v>2503750000</v>
      </c>
      <c r="M40" s="121" t="s">
        <v>118</v>
      </c>
    </row>
    <row r="41" spans="1:13" ht="13.5" customHeight="1" x14ac:dyDescent="0.3">
      <c r="A41" s="212"/>
      <c r="B41" s="191" t="s">
        <v>42</v>
      </c>
      <c r="C41" s="192"/>
      <c r="D41" s="31">
        <v>18500000</v>
      </c>
      <c r="E41" s="31">
        <v>23500000</v>
      </c>
      <c r="F41" s="32">
        <f>D40</f>
        <v>50000000</v>
      </c>
      <c r="G41" s="31">
        <v>1387500</v>
      </c>
      <c r="H41" s="31">
        <v>1762499.9999999998</v>
      </c>
      <c r="I41" s="32">
        <f>G40</f>
        <v>3750000</v>
      </c>
      <c r="J41" s="33">
        <v>926387500</v>
      </c>
      <c r="K41" s="33">
        <v>1176762500</v>
      </c>
      <c r="L41" s="34">
        <f>J40</f>
        <v>2503750000</v>
      </c>
      <c r="M41" s="121" t="s">
        <v>118</v>
      </c>
    </row>
    <row r="42" spans="1:13" ht="13.5" customHeight="1" x14ac:dyDescent="0.25">
      <c r="A42" s="212"/>
      <c r="B42" s="179" t="s">
        <v>30</v>
      </c>
      <c r="C42" s="180"/>
      <c r="D42" s="14">
        <v>0</v>
      </c>
      <c r="E42" s="14">
        <v>-5000000</v>
      </c>
      <c r="F42" s="15">
        <v>-35000000</v>
      </c>
      <c r="G42" s="13">
        <v>0</v>
      </c>
      <c r="H42" s="14">
        <v>-375000</v>
      </c>
      <c r="I42" s="15">
        <v>-2625000</v>
      </c>
      <c r="J42" s="13">
        <v>0</v>
      </c>
      <c r="K42" s="14">
        <v>-250375000</v>
      </c>
      <c r="L42" s="15">
        <v>-1752625000</v>
      </c>
    </row>
    <row r="43" spans="1:13" ht="13.5" customHeight="1" x14ac:dyDescent="0.25">
      <c r="A43" s="212"/>
      <c r="B43" s="179" t="s">
        <v>31</v>
      </c>
      <c r="C43" s="180"/>
      <c r="D43" s="14">
        <v>0</v>
      </c>
      <c r="E43" s="14">
        <v>0</v>
      </c>
      <c r="F43" s="15">
        <v>4000000</v>
      </c>
      <c r="G43" s="13">
        <v>0</v>
      </c>
      <c r="H43" s="14">
        <v>0</v>
      </c>
      <c r="I43" s="15">
        <v>300000</v>
      </c>
      <c r="J43" s="13">
        <v>0</v>
      </c>
      <c r="K43" s="14">
        <v>0</v>
      </c>
      <c r="L43" s="15">
        <v>200300000</v>
      </c>
    </row>
    <row r="44" spans="1:13" ht="13.5" customHeight="1" x14ac:dyDescent="0.25">
      <c r="A44" s="212"/>
      <c r="B44" s="179" t="s">
        <v>120</v>
      </c>
      <c r="C44" s="180"/>
      <c r="D44" s="14">
        <v>0</v>
      </c>
      <c r="E44" s="14">
        <v>0</v>
      </c>
      <c r="F44" s="15">
        <v>-500000</v>
      </c>
      <c r="G44" s="13">
        <v>0</v>
      </c>
      <c r="H44" s="14">
        <v>0</v>
      </c>
      <c r="I44" s="15">
        <v>-37500</v>
      </c>
      <c r="J44" s="13">
        <v>0</v>
      </c>
      <c r="K44" s="14">
        <v>0</v>
      </c>
      <c r="L44" s="15">
        <v>-25037500</v>
      </c>
    </row>
    <row r="45" spans="1:13" ht="13.5" customHeight="1" x14ac:dyDescent="0.25">
      <c r="A45" s="212"/>
      <c r="B45" s="179" t="s">
        <v>32</v>
      </c>
      <c r="C45" s="180"/>
      <c r="D45" s="14">
        <v>0</v>
      </c>
      <c r="E45" s="14">
        <v>0</v>
      </c>
      <c r="F45" s="15">
        <v>0</v>
      </c>
      <c r="G45" s="13">
        <v>0</v>
      </c>
      <c r="H45" s="14">
        <v>0</v>
      </c>
      <c r="I45" s="15">
        <v>0</v>
      </c>
      <c r="J45" s="13">
        <v>0</v>
      </c>
      <c r="K45" s="14">
        <v>0</v>
      </c>
      <c r="L45" s="15">
        <v>0</v>
      </c>
    </row>
    <row r="46" spans="1:13" ht="13.5" customHeight="1" thickBot="1" x14ac:dyDescent="0.35">
      <c r="A46" s="213"/>
      <c r="B46" s="215" t="s">
        <v>33</v>
      </c>
      <c r="C46" s="216"/>
      <c r="D46" s="31">
        <f t="shared" ref="D46:L46" si="10">SUM(D41:D45)</f>
        <v>18500000</v>
      </c>
      <c r="E46" s="35">
        <f>SUM(E41:E45)</f>
        <v>18500000</v>
      </c>
      <c r="F46" s="32">
        <f>SUM(F41:F45)</f>
        <v>18500000</v>
      </c>
      <c r="G46" s="31">
        <f t="shared" si="10"/>
        <v>1387500</v>
      </c>
      <c r="H46" s="35">
        <f t="shared" si="10"/>
        <v>1387499.9999999998</v>
      </c>
      <c r="I46" s="32">
        <f t="shared" si="10"/>
        <v>1387500</v>
      </c>
      <c r="J46" s="31">
        <f t="shared" si="10"/>
        <v>926387500</v>
      </c>
      <c r="K46" s="35">
        <f t="shared" si="10"/>
        <v>926387500</v>
      </c>
      <c r="L46" s="32">
        <f t="shared" si="10"/>
        <v>926387500</v>
      </c>
      <c r="M46" s="121" t="s">
        <v>118</v>
      </c>
    </row>
    <row r="47" spans="1:13" ht="5.0999999999999996" customHeight="1" thickBot="1" x14ac:dyDescent="0.35">
      <c r="A47" s="42"/>
      <c r="B47" s="84"/>
      <c r="C47" s="19"/>
      <c r="D47" s="37"/>
      <c r="E47" s="37"/>
      <c r="F47" s="37"/>
      <c r="G47" s="36"/>
      <c r="H47" s="36"/>
      <c r="I47" s="36"/>
      <c r="J47" s="37"/>
      <c r="K47" s="37"/>
      <c r="L47" s="37"/>
    </row>
    <row r="48" spans="1:13" ht="13.5" customHeight="1" x14ac:dyDescent="0.25">
      <c r="A48" s="214" t="s">
        <v>39</v>
      </c>
      <c r="B48" s="219" t="s">
        <v>129</v>
      </c>
      <c r="C48" s="220"/>
      <c r="D48" s="11"/>
      <c r="E48" s="38"/>
      <c r="F48" s="39"/>
      <c r="G48" s="176"/>
      <c r="H48" s="176"/>
      <c r="I48" s="176"/>
      <c r="J48" s="40"/>
      <c r="K48" s="38"/>
      <c r="L48" s="39"/>
    </row>
    <row r="49" spans="1:13" ht="13.5" customHeight="1" x14ac:dyDescent="0.3">
      <c r="A49" s="212"/>
      <c r="B49" s="179" t="s">
        <v>34</v>
      </c>
      <c r="C49" s="180"/>
      <c r="D49" s="13">
        <f>-D22</f>
        <v>132500</v>
      </c>
      <c r="E49" s="14">
        <f>-E22</f>
        <v>492500</v>
      </c>
      <c r="F49" s="15">
        <f>-F22</f>
        <v>5350000</v>
      </c>
      <c r="G49" s="177"/>
      <c r="H49" s="177"/>
      <c r="I49" s="177"/>
      <c r="J49" s="13">
        <f>-J22</f>
        <v>6625000</v>
      </c>
      <c r="K49" s="14">
        <f>-K22</f>
        <v>24625000</v>
      </c>
      <c r="L49" s="15">
        <f>-L22</f>
        <v>267500000</v>
      </c>
      <c r="M49" s="121" t="s">
        <v>118</v>
      </c>
    </row>
    <row r="50" spans="1:13" ht="13.5" customHeight="1" x14ac:dyDescent="0.3">
      <c r="A50" s="212"/>
      <c r="B50" s="179" t="s">
        <v>20</v>
      </c>
      <c r="C50" s="180"/>
      <c r="D50" s="13">
        <f>D20</f>
        <v>0</v>
      </c>
      <c r="E50" s="14">
        <f>E20</f>
        <v>7500</v>
      </c>
      <c r="F50" s="15">
        <f>F20</f>
        <v>25000</v>
      </c>
      <c r="G50" s="177"/>
      <c r="H50" s="177"/>
      <c r="I50" s="177"/>
      <c r="J50" s="13">
        <f>J20</f>
        <v>0</v>
      </c>
      <c r="K50" s="14">
        <f>K20</f>
        <v>375000</v>
      </c>
      <c r="L50" s="15">
        <f>L20</f>
        <v>1250000</v>
      </c>
      <c r="M50" s="121" t="s">
        <v>118</v>
      </c>
    </row>
    <row r="51" spans="1:13" ht="13.5" customHeight="1" x14ac:dyDescent="0.3">
      <c r="A51" s="212"/>
      <c r="B51" s="179" t="s">
        <v>169</v>
      </c>
      <c r="C51" s="180"/>
      <c r="D51" s="13">
        <v>60000</v>
      </c>
      <c r="E51" s="14">
        <v>277500</v>
      </c>
      <c r="F51" s="15">
        <v>1337500</v>
      </c>
      <c r="G51" s="177"/>
      <c r="H51" s="177"/>
      <c r="I51" s="177"/>
      <c r="J51" s="13">
        <v>3000000</v>
      </c>
      <c r="K51" s="14">
        <v>13875000</v>
      </c>
      <c r="L51" s="15">
        <v>66875000</v>
      </c>
      <c r="M51" s="121"/>
    </row>
    <row r="52" spans="1:13" ht="13.5" customHeight="1" x14ac:dyDescent="0.3">
      <c r="A52" s="212"/>
      <c r="B52" s="179" t="s">
        <v>164</v>
      </c>
      <c r="C52" s="180"/>
      <c r="D52" s="13">
        <f>SUM(D53:D56)</f>
        <v>40000</v>
      </c>
      <c r="E52" s="14">
        <f t="shared" ref="E52:F52" si="11">SUM(E53:E56)</f>
        <v>160000</v>
      </c>
      <c r="F52" s="15">
        <f t="shared" si="11"/>
        <v>725036</v>
      </c>
      <c r="G52" s="177"/>
      <c r="H52" s="177"/>
      <c r="I52" s="177"/>
      <c r="J52" s="13">
        <f>SUM(J53:J56)</f>
        <v>2000000</v>
      </c>
      <c r="K52" s="14">
        <f t="shared" ref="K52:L52" si="12">SUM(K53:K56)</f>
        <v>8000000</v>
      </c>
      <c r="L52" s="15">
        <f t="shared" si="12"/>
        <v>36250000</v>
      </c>
      <c r="M52" s="121" t="s">
        <v>118</v>
      </c>
    </row>
    <row r="53" spans="1:13" ht="13.5" customHeight="1" x14ac:dyDescent="0.25">
      <c r="A53" s="212"/>
      <c r="B53" s="184" t="s">
        <v>165</v>
      </c>
      <c r="C53" s="185"/>
      <c r="D53" s="13">
        <v>20000</v>
      </c>
      <c r="E53" s="14">
        <v>90000</v>
      </c>
      <c r="F53" s="15">
        <v>231259</v>
      </c>
      <c r="G53" s="177"/>
      <c r="H53" s="177"/>
      <c r="I53" s="177"/>
      <c r="J53" s="13">
        <v>625000</v>
      </c>
      <c r="K53" s="14">
        <v>2500000</v>
      </c>
      <c r="L53" s="15">
        <v>11328125</v>
      </c>
    </row>
    <row r="54" spans="1:13" ht="13.5" customHeight="1" x14ac:dyDescent="0.25">
      <c r="A54" s="212"/>
      <c r="B54" s="184" t="s">
        <v>166</v>
      </c>
      <c r="C54" s="185"/>
      <c r="D54" s="13">
        <v>10000</v>
      </c>
      <c r="E54" s="14">
        <v>40000</v>
      </c>
      <c r="F54" s="15">
        <v>171259</v>
      </c>
      <c r="G54" s="177"/>
      <c r="H54" s="177"/>
      <c r="I54" s="177"/>
      <c r="J54" s="13">
        <v>400000</v>
      </c>
      <c r="K54" s="14">
        <v>2000000</v>
      </c>
      <c r="L54" s="15">
        <v>10000000</v>
      </c>
    </row>
    <row r="55" spans="1:13" ht="13.5" customHeight="1" x14ac:dyDescent="0.25">
      <c r="A55" s="212"/>
      <c r="B55" s="184" t="s">
        <v>167</v>
      </c>
      <c r="C55" s="185"/>
      <c r="D55" s="13">
        <v>5000</v>
      </c>
      <c r="E55" s="14">
        <v>15000</v>
      </c>
      <c r="F55" s="15">
        <v>161259</v>
      </c>
      <c r="G55" s="177"/>
      <c r="H55" s="177"/>
      <c r="I55" s="177"/>
      <c r="J55" s="13">
        <v>487500</v>
      </c>
      <c r="K55" s="14">
        <v>1750000</v>
      </c>
      <c r="L55" s="15">
        <v>7460937</v>
      </c>
    </row>
    <row r="56" spans="1:13" ht="13.5" customHeight="1" x14ac:dyDescent="0.25">
      <c r="A56" s="212"/>
      <c r="B56" s="184" t="s">
        <v>168</v>
      </c>
      <c r="C56" s="185"/>
      <c r="D56" s="13">
        <v>5000</v>
      </c>
      <c r="E56" s="14">
        <v>15000</v>
      </c>
      <c r="F56" s="15">
        <v>161259</v>
      </c>
      <c r="G56" s="177"/>
      <c r="H56" s="177"/>
      <c r="I56" s="177"/>
      <c r="J56" s="13">
        <v>487500</v>
      </c>
      <c r="K56" s="14">
        <v>1750000</v>
      </c>
      <c r="L56" s="15">
        <v>7460938</v>
      </c>
    </row>
    <row r="57" spans="1:13" ht="13.5" customHeight="1" x14ac:dyDescent="0.3">
      <c r="A57" s="212"/>
      <c r="B57" s="179" t="s">
        <v>35</v>
      </c>
      <c r="C57" s="180"/>
      <c r="D57" s="13">
        <f>-(D24+D25)</f>
        <v>0</v>
      </c>
      <c r="E57" s="14">
        <f>-(E24+E25)</f>
        <v>37500</v>
      </c>
      <c r="F57" s="15">
        <f>-(F24+F25)</f>
        <v>250000</v>
      </c>
      <c r="G57" s="177"/>
      <c r="H57" s="177"/>
      <c r="I57" s="177"/>
      <c r="J57" s="13">
        <f>-(J24+J25)</f>
        <v>0</v>
      </c>
      <c r="K57" s="14">
        <f>-(K24+K25)</f>
        <v>1875000</v>
      </c>
      <c r="L57" s="15">
        <f>-(L24+L25)</f>
        <v>12500000</v>
      </c>
      <c r="M57" s="121" t="s">
        <v>118</v>
      </c>
    </row>
    <row r="58" spans="1:13" ht="13.5" customHeight="1" x14ac:dyDescent="0.25">
      <c r="A58" s="212"/>
      <c r="B58" s="179" t="s">
        <v>170</v>
      </c>
      <c r="C58" s="180"/>
      <c r="D58" s="13">
        <v>0</v>
      </c>
      <c r="E58" s="14">
        <v>0</v>
      </c>
      <c r="F58" s="15">
        <v>0</v>
      </c>
      <c r="G58" s="177"/>
      <c r="H58" s="177"/>
      <c r="I58" s="177"/>
      <c r="J58" s="13">
        <v>0</v>
      </c>
      <c r="K58" s="14">
        <v>0</v>
      </c>
      <c r="L58" s="15">
        <v>0</v>
      </c>
    </row>
    <row r="59" spans="1:13" ht="13.5" customHeight="1" x14ac:dyDescent="0.25">
      <c r="A59" s="212"/>
      <c r="B59" s="179" t="s">
        <v>94</v>
      </c>
      <c r="C59" s="180"/>
      <c r="D59" s="13">
        <v>50000</v>
      </c>
      <c r="E59" s="14">
        <v>250000</v>
      </c>
      <c r="F59" s="15">
        <v>1500000</v>
      </c>
      <c r="G59" s="177"/>
      <c r="H59" s="177"/>
      <c r="I59" s="177"/>
      <c r="J59" s="13">
        <v>2500000</v>
      </c>
      <c r="K59" s="14">
        <v>12500000</v>
      </c>
      <c r="L59" s="15">
        <v>75000000</v>
      </c>
    </row>
    <row r="60" spans="1:13" ht="13.5" customHeight="1" x14ac:dyDescent="0.25">
      <c r="A60" s="212"/>
      <c r="B60" s="179" t="s">
        <v>92</v>
      </c>
      <c r="C60" s="180"/>
      <c r="D60" s="13">
        <v>250000</v>
      </c>
      <c r="E60" s="14">
        <v>1500000</v>
      </c>
      <c r="F60" s="15">
        <v>5000000</v>
      </c>
      <c r="G60" s="177"/>
      <c r="H60" s="177"/>
      <c r="I60" s="177"/>
      <c r="J60" s="13">
        <v>12500000</v>
      </c>
      <c r="K60" s="14">
        <v>75000000</v>
      </c>
      <c r="L60" s="15">
        <v>250000000</v>
      </c>
    </row>
    <row r="61" spans="1:13" ht="13.5" customHeight="1" thickBot="1" x14ac:dyDescent="0.35">
      <c r="A61" s="213"/>
      <c r="B61" s="215" t="s">
        <v>36</v>
      </c>
      <c r="C61" s="216"/>
      <c r="D61" s="27">
        <f>SUM(D49:D52, D57:D60)</f>
        <v>532500</v>
      </c>
      <c r="E61" s="28">
        <f t="shared" ref="E61:F61" si="13">SUM(E49:E52, E57:E60)</f>
        <v>2725000</v>
      </c>
      <c r="F61" s="29">
        <f t="shared" si="13"/>
        <v>14187536</v>
      </c>
      <c r="G61" s="178"/>
      <c r="H61" s="178"/>
      <c r="I61" s="178"/>
      <c r="J61" s="27">
        <f t="shared" ref="J61:L61" si="14">SUM(J49:J52, J57:J60)</f>
        <v>26625000</v>
      </c>
      <c r="K61" s="28">
        <f t="shared" si="14"/>
        <v>136250000</v>
      </c>
      <c r="L61" s="29">
        <f t="shared" si="14"/>
        <v>709375000</v>
      </c>
      <c r="M61" s="121" t="s">
        <v>118</v>
      </c>
    </row>
    <row r="62" spans="1:13" ht="5.0999999999999996" customHeight="1" thickBot="1" x14ac:dyDescent="0.3">
      <c r="A62" s="42"/>
      <c r="B62" s="85"/>
      <c r="C62" s="85"/>
      <c r="D62" s="19"/>
      <c r="E62" s="19"/>
      <c r="F62" s="19"/>
      <c r="G62" s="41"/>
      <c r="H62" s="41"/>
      <c r="I62" s="41"/>
      <c r="J62" s="19"/>
      <c r="K62" s="19"/>
      <c r="L62" s="19"/>
    </row>
    <row r="63" spans="1:13" x14ac:dyDescent="0.25">
      <c r="A63" s="204" t="s">
        <v>40</v>
      </c>
      <c r="B63" s="174" t="s">
        <v>171</v>
      </c>
      <c r="C63" s="175"/>
      <c r="D63" s="140">
        <v>50000</v>
      </c>
      <c r="E63" s="141">
        <v>200000</v>
      </c>
      <c r="F63" s="142">
        <v>1000000</v>
      </c>
      <c r="G63" s="181"/>
      <c r="H63" s="181"/>
      <c r="I63" s="181"/>
      <c r="J63" s="140">
        <v>2503750</v>
      </c>
      <c r="K63" s="141">
        <v>10015000</v>
      </c>
      <c r="L63" s="142">
        <v>50075000</v>
      </c>
    </row>
    <row r="64" spans="1:13" x14ac:dyDescent="0.25">
      <c r="A64" s="205"/>
      <c r="B64" s="217" t="s">
        <v>156</v>
      </c>
      <c r="C64" s="218"/>
      <c r="D64" s="143">
        <v>60000</v>
      </c>
      <c r="E64" s="144">
        <v>300000</v>
      </c>
      <c r="F64" s="145">
        <v>1800000</v>
      </c>
      <c r="G64" s="182"/>
      <c r="H64" s="182"/>
      <c r="I64" s="182"/>
      <c r="J64" s="143">
        <v>3000000</v>
      </c>
      <c r="K64" s="144">
        <v>15000000</v>
      </c>
      <c r="L64" s="145">
        <v>90000000</v>
      </c>
    </row>
    <row r="65" spans="1:13" x14ac:dyDescent="0.25">
      <c r="A65" s="205"/>
      <c r="B65" s="217" t="s">
        <v>158</v>
      </c>
      <c r="C65" s="218"/>
      <c r="D65" s="143">
        <v>10000</v>
      </c>
      <c r="E65" s="144">
        <v>50000</v>
      </c>
      <c r="F65" s="145">
        <v>300000</v>
      </c>
      <c r="G65" s="182"/>
      <c r="H65" s="182"/>
      <c r="I65" s="182"/>
      <c r="J65" s="143">
        <v>500000</v>
      </c>
      <c r="K65" s="144">
        <v>2500000</v>
      </c>
      <c r="L65" s="145">
        <v>15000000</v>
      </c>
    </row>
    <row r="66" spans="1:13" x14ac:dyDescent="0.25">
      <c r="A66" s="205"/>
      <c r="B66" s="217" t="s">
        <v>157</v>
      </c>
      <c r="C66" s="218"/>
      <c r="D66" s="143">
        <v>0</v>
      </c>
      <c r="E66" s="144">
        <v>0</v>
      </c>
      <c r="F66" s="145">
        <v>0</v>
      </c>
      <c r="G66" s="182"/>
      <c r="H66" s="182"/>
      <c r="I66" s="182"/>
      <c r="J66" s="143">
        <v>0</v>
      </c>
      <c r="K66" s="144">
        <v>0</v>
      </c>
      <c r="L66" s="145">
        <v>0</v>
      </c>
    </row>
    <row r="67" spans="1:13" x14ac:dyDescent="0.25">
      <c r="A67" s="205"/>
      <c r="B67" s="217" t="s">
        <v>186</v>
      </c>
      <c r="C67" s="218"/>
      <c r="D67" s="143">
        <v>0</v>
      </c>
      <c r="E67" s="144">
        <v>0</v>
      </c>
      <c r="F67" s="145">
        <v>0</v>
      </c>
      <c r="G67" s="182"/>
      <c r="H67" s="182"/>
      <c r="I67" s="182"/>
      <c r="J67" s="143">
        <v>0</v>
      </c>
      <c r="K67" s="144">
        <v>0</v>
      </c>
      <c r="L67" s="145">
        <v>0</v>
      </c>
    </row>
    <row r="68" spans="1:13" x14ac:dyDescent="0.25">
      <c r="A68" s="205"/>
      <c r="B68" s="221" t="s">
        <v>212</v>
      </c>
      <c r="C68" s="222"/>
      <c r="D68" s="143">
        <v>2500</v>
      </c>
      <c r="E68" s="144">
        <v>10000</v>
      </c>
      <c r="F68" s="145">
        <v>58000</v>
      </c>
      <c r="G68" s="182"/>
      <c r="H68" s="182"/>
      <c r="I68" s="182"/>
      <c r="J68" s="143">
        <v>125187.5</v>
      </c>
      <c r="K68" s="144">
        <v>500750</v>
      </c>
      <c r="L68" s="145">
        <v>2904350</v>
      </c>
    </row>
    <row r="69" spans="1:13" ht="15" thickBot="1" x14ac:dyDescent="0.35">
      <c r="A69" s="206"/>
      <c r="B69" s="207" t="s">
        <v>177</v>
      </c>
      <c r="C69" s="208"/>
      <c r="D69" s="146"/>
      <c r="E69" s="147">
        <f>K69*D40/J40</f>
        <v>7805.8634048926606</v>
      </c>
      <c r="F69" s="148">
        <f>L69*D40/J40</f>
        <v>24626.28477284074</v>
      </c>
      <c r="G69" s="183"/>
      <c r="H69" s="183"/>
      <c r="I69" s="183"/>
      <c r="J69" s="146"/>
      <c r="K69" s="147">
        <f>'Fund of Funds-Underlying'!G502+'Fund of Funds-Underlying'!K502+'Fund of Funds-Underlying'!M502+'Fund of Funds-Underlying'!O502</f>
        <v>390878.61</v>
      </c>
      <c r="L69" s="148">
        <f>'Fund of Funds-Underlying'!H502+'Fund of Funds-Underlying'!L502+'Fund of Funds-Underlying'!N502+'Fund of Funds-Underlying'!P502</f>
        <v>1233161.21</v>
      </c>
      <c r="M69" s="121" t="s">
        <v>118</v>
      </c>
    </row>
    <row r="71" spans="1:13" ht="15.75" x14ac:dyDescent="0.25">
      <c r="B71" s="119"/>
    </row>
  </sheetData>
  <mergeCells count="60">
    <mergeCell ref="G2:I2"/>
    <mergeCell ref="B45:C45"/>
    <mergeCell ref="B35:C35"/>
    <mergeCell ref="B36:C36"/>
    <mergeCell ref="B37:C37"/>
    <mergeCell ref="B38:C38"/>
    <mergeCell ref="B40:C40"/>
    <mergeCell ref="B41:C41"/>
    <mergeCell ref="B42:C42"/>
    <mergeCell ref="B43:C43"/>
    <mergeCell ref="B44:C44"/>
    <mergeCell ref="B24:C24"/>
    <mergeCell ref="B25:C25"/>
    <mergeCell ref="B26:C26"/>
    <mergeCell ref="B27:C27"/>
    <mergeCell ref="A63:A69"/>
    <mergeCell ref="B69:C69"/>
    <mergeCell ref="A2:A4"/>
    <mergeCell ref="A5:A38"/>
    <mergeCell ref="A40:A46"/>
    <mergeCell ref="A48:A61"/>
    <mergeCell ref="B61:C61"/>
    <mergeCell ref="B55:C55"/>
    <mergeCell ref="B67:C67"/>
    <mergeCell ref="B52:C52"/>
    <mergeCell ref="B46:C46"/>
    <mergeCell ref="B48:C48"/>
    <mergeCell ref="B64:C64"/>
    <mergeCell ref="B65:C65"/>
    <mergeCell ref="B66:C66"/>
    <mergeCell ref="B68:C68"/>
    <mergeCell ref="J2:L2"/>
    <mergeCell ref="B5:C5"/>
    <mergeCell ref="B32:C32"/>
    <mergeCell ref="B6:C6"/>
    <mergeCell ref="B7:C7"/>
    <mergeCell ref="B8:C8"/>
    <mergeCell ref="B9:C9"/>
    <mergeCell ref="B22:C22"/>
    <mergeCell ref="B23:C23"/>
    <mergeCell ref="B28:C28"/>
    <mergeCell ref="B29:C29"/>
    <mergeCell ref="B30:C30"/>
    <mergeCell ref="B31:C31"/>
    <mergeCell ref="B3:C4"/>
    <mergeCell ref="B2:C2"/>
    <mergeCell ref="D2:F2"/>
    <mergeCell ref="B63:C63"/>
    <mergeCell ref="G48:I61"/>
    <mergeCell ref="B49:C49"/>
    <mergeCell ref="B50:C50"/>
    <mergeCell ref="B51:C51"/>
    <mergeCell ref="B57:C57"/>
    <mergeCell ref="B58:C58"/>
    <mergeCell ref="B59:C59"/>
    <mergeCell ref="B60:C60"/>
    <mergeCell ref="G63:I69"/>
    <mergeCell ref="B53:C53"/>
    <mergeCell ref="B56:C56"/>
    <mergeCell ref="B54:C54"/>
  </mergeCells>
  <printOptions horizontalCentered="1" verticalCentered="1"/>
  <pageMargins left="0.2" right="0.2" top="0.3" bottom="0.3" header="0.15" footer="0.3"/>
  <pageSetup scale="62" orientation="landscape" r:id="rId1"/>
  <ignoredErrors>
    <ignoredError sqref="D46:L46 D23:L23 D8:L8" formulaRange="1"/>
  </ignoredError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749"/>
  <sheetViews>
    <sheetView showGridLines="0" workbookViewId="0">
      <pane ySplit="12" topLeftCell="A13" activePane="bottomLeft" state="frozen"/>
      <selection activeCell="B20" sqref="B20:B28"/>
      <selection pane="bottomLeft" activeCell="B1" sqref="B1"/>
    </sheetView>
  </sheetViews>
  <sheetFormatPr defaultRowHeight="15" x14ac:dyDescent="0.25"/>
  <cols>
    <col min="1" max="1" width="1.28515625" customWidth="1"/>
    <col min="2" max="2" width="4" style="46" bestFit="1" customWidth="1"/>
    <col min="3" max="3" width="33.7109375" style="46" customWidth="1"/>
    <col min="4" max="4" width="17.85546875" style="47" customWidth="1"/>
    <col min="5" max="5" width="7.42578125" style="53" bestFit="1" customWidth="1"/>
    <col min="6" max="6" width="9.7109375" style="47" customWidth="1"/>
    <col min="7" max="12" width="13.140625" style="51" customWidth="1"/>
    <col min="13" max="16" width="13.140625" customWidth="1"/>
  </cols>
  <sheetData>
    <row r="2" spans="2:16" ht="14.45" x14ac:dyDescent="0.35">
      <c r="B2" s="228" t="s">
        <v>115</v>
      </c>
      <c r="C2" s="228"/>
      <c r="D2" s="228"/>
      <c r="E2" s="228"/>
      <c r="F2" s="228"/>
      <c r="G2" s="228"/>
      <c r="H2" s="228"/>
      <c r="I2" s="228"/>
      <c r="J2" s="228"/>
      <c r="K2" s="154" t="str">
        <f>Introduction!B24</f>
        <v>DRAFT - FOR CONSULTATION ONLY / This packet was last updated on October 21, 2015</v>
      </c>
      <c r="L2" s="127"/>
      <c r="M2" s="120"/>
    </row>
    <row r="3" spans="2:16" ht="5.0999999999999996" customHeight="1" x14ac:dyDescent="0.35">
      <c r="B3" s="87"/>
      <c r="C3" s="87"/>
      <c r="D3" s="87"/>
      <c r="E3" s="54"/>
      <c r="F3" s="87"/>
      <c r="G3" s="56"/>
      <c r="H3" s="56"/>
      <c r="I3" s="56"/>
      <c r="J3" s="56"/>
      <c r="K3" s="56"/>
      <c r="L3" s="56"/>
    </row>
    <row r="4" spans="2:16" ht="14.45" x14ac:dyDescent="0.35">
      <c r="C4" s="52" t="s">
        <v>53</v>
      </c>
      <c r="D4" s="240" t="str">
        <f>'Fee Template'!B3</f>
        <v>Best Practices Fund II, L.P.</v>
      </c>
      <c r="E4" s="241"/>
      <c r="F4" s="242"/>
      <c r="G4" s="57"/>
      <c r="H4" s="57"/>
      <c r="I4" s="57"/>
      <c r="J4" s="57"/>
    </row>
    <row r="5" spans="2:16" ht="14.45" x14ac:dyDescent="0.35">
      <c r="C5" s="52" t="s">
        <v>57</v>
      </c>
      <c r="D5" s="58" t="s">
        <v>58</v>
      </c>
      <c r="E5" s="55"/>
      <c r="F5" s="49"/>
      <c r="G5" s="57"/>
      <c r="H5" s="57"/>
      <c r="I5" s="57"/>
      <c r="J5" s="57"/>
    </row>
    <row r="6" spans="2:16" ht="14.45" x14ac:dyDescent="0.35">
      <c r="C6" s="52" t="s">
        <v>112</v>
      </c>
      <c r="D6" s="116">
        <f>'Fee Template'!J40</f>
        <v>2503750000</v>
      </c>
      <c r="E6" s="55"/>
      <c r="F6" s="49"/>
      <c r="G6" s="57"/>
      <c r="H6" s="57"/>
      <c r="I6" s="57"/>
      <c r="J6" s="57"/>
    </row>
    <row r="7" spans="2:16" ht="14.45" x14ac:dyDescent="0.35">
      <c r="C7" s="52" t="s">
        <v>113</v>
      </c>
      <c r="D7" s="116">
        <f>'Fee Template'!D40</f>
        <v>50000000</v>
      </c>
      <c r="E7" s="55"/>
      <c r="F7" s="49"/>
      <c r="G7" s="57"/>
      <c r="H7" s="57"/>
      <c r="I7" s="57"/>
      <c r="J7" s="57"/>
    </row>
    <row r="8" spans="2:16" ht="14.45" x14ac:dyDescent="0.35">
      <c r="C8" s="52" t="s">
        <v>64</v>
      </c>
      <c r="D8" s="48">
        <v>42369</v>
      </c>
      <c r="E8" s="55"/>
      <c r="F8" s="50"/>
      <c r="G8" s="57"/>
      <c r="H8" s="57"/>
      <c r="I8" s="57"/>
      <c r="J8" s="57"/>
    </row>
    <row r="10" spans="2:16" x14ac:dyDescent="0.25">
      <c r="C10" s="234" t="s">
        <v>104</v>
      </c>
      <c r="D10" s="235"/>
      <c r="E10" s="235"/>
      <c r="F10" s="236"/>
      <c r="G10" s="231" t="s">
        <v>116</v>
      </c>
      <c r="H10" s="232"/>
      <c r="I10" s="232"/>
      <c r="J10" s="232"/>
      <c r="K10" s="232"/>
      <c r="L10" s="232"/>
      <c r="M10" s="232"/>
      <c r="N10" s="232"/>
      <c r="O10" s="232"/>
      <c r="P10" s="233"/>
    </row>
    <row r="11" spans="2:16" ht="42" customHeight="1" x14ac:dyDescent="0.25">
      <c r="C11" s="237"/>
      <c r="D11" s="238"/>
      <c r="E11" s="238"/>
      <c r="F11" s="239"/>
      <c r="G11" s="229" t="s">
        <v>117</v>
      </c>
      <c r="H11" s="229"/>
      <c r="I11" s="229" t="s">
        <v>109</v>
      </c>
      <c r="J11" s="229"/>
      <c r="K11" s="229" t="s">
        <v>110</v>
      </c>
      <c r="L11" s="229"/>
      <c r="M11" s="229" t="s">
        <v>95</v>
      </c>
      <c r="N11" s="229"/>
      <c r="O11" s="229" t="s">
        <v>92</v>
      </c>
      <c r="P11" s="229"/>
    </row>
    <row r="12" spans="2:16" ht="27" customHeight="1" x14ac:dyDescent="0.35">
      <c r="C12" s="130" t="s">
        <v>59</v>
      </c>
      <c r="D12" s="131" t="s">
        <v>101</v>
      </c>
      <c r="E12" s="132" t="s">
        <v>63</v>
      </c>
      <c r="F12" s="130" t="s">
        <v>60</v>
      </c>
      <c r="G12" s="133" t="s">
        <v>100</v>
      </c>
      <c r="H12" s="133" t="s">
        <v>98</v>
      </c>
      <c r="I12" s="133" t="s">
        <v>100</v>
      </c>
      <c r="J12" s="133" t="s">
        <v>98</v>
      </c>
      <c r="K12" s="133" t="s">
        <v>100</v>
      </c>
      <c r="L12" s="133" t="s">
        <v>98</v>
      </c>
      <c r="M12" s="133" t="s">
        <v>100</v>
      </c>
      <c r="N12" s="133" t="s">
        <v>98</v>
      </c>
      <c r="O12" s="133" t="s">
        <v>100</v>
      </c>
      <c r="P12" s="133" t="s">
        <v>98</v>
      </c>
    </row>
    <row r="13" spans="2:16" ht="15" customHeight="1" x14ac:dyDescent="0.35">
      <c r="B13" s="46">
        <v>1</v>
      </c>
      <c r="C13" s="46" t="s">
        <v>55</v>
      </c>
      <c r="D13" s="51">
        <v>100000000</v>
      </c>
      <c r="E13" s="53">
        <v>2008</v>
      </c>
      <c r="F13" s="51" t="s">
        <v>58</v>
      </c>
      <c r="G13" s="51">
        <v>19970.04</v>
      </c>
      <c r="H13" s="51">
        <v>239640.53</v>
      </c>
      <c r="I13" s="51">
        <v>18971.5</v>
      </c>
      <c r="J13" s="51">
        <v>227658.5</v>
      </c>
      <c r="K13" s="51">
        <v>9985.02</v>
      </c>
      <c r="L13" s="51">
        <v>119820.26</v>
      </c>
      <c r="M13" s="51">
        <v>100000</v>
      </c>
      <c r="N13" s="51">
        <v>120000</v>
      </c>
      <c r="O13" s="51">
        <v>6689.96</v>
      </c>
      <c r="P13" s="51">
        <v>80279.570000000007</v>
      </c>
    </row>
    <row r="14" spans="2:16" ht="15" customHeight="1" x14ac:dyDescent="0.35">
      <c r="B14" s="46">
        <f>B13+1</f>
        <v>2</v>
      </c>
      <c r="C14" s="46" t="s">
        <v>56</v>
      </c>
      <c r="D14" s="51">
        <v>50000000</v>
      </c>
      <c r="E14" s="53">
        <v>2012</v>
      </c>
      <c r="F14" s="51" t="s">
        <v>58</v>
      </c>
      <c r="G14" s="51">
        <v>15976.03</v>
      </c>
      <c r="H14" s="51">
        <v>179730.4</v>
      </c>
      <c r="I14" s="51">
        <v>15177.2</v>
      </c>
      <c r="J14" s="51">
        <v>170743.8</v>
      </c>
      <c r="K14" s="51">
        <v>7988.01</v>
      </c>
      <c r="L14" s="51">
        <v>89865.2</v>
      </c>
      <c r="M14" s="51">
        <v>80000</v>
      </c>
      <c r="N14" s="51">
        <v>90000</v>
      </c>
      <c r="O14" s="51">
        <v>5351.9</v>
      </c>
      <c r="P14" s="51">
        <v>60209.68</v>
      </c>
    </row>
    <row r="15" spans="2:16" ht="15" customHeight="1" x14ac:dyDescent="0.35">
      <c r="B15" s="46">
        <f t="shared" ref="B15:B37" si="0">B14+1</f>
        <v>3</v>
      </c>
      <c r="C15" s="46" t="s">
        <v>62</v>
      </c>
      <c r="D15" s="51">
        <v>109064999.99999999</v>
      </c>
      <c r="E15" s="53">
        <v>2013</v>
      </c>
      <c r="F15" s="51" t="s">
        <v>61</v>
      </c>
      <c r="G15" s="51">
        <v>21179.19</v>
      </c>
      <c r="H15" s="51">
        <v>42358.38</v>
      </c>
      <c r="I15" s="51">
        <v>20120.23</v>
      </c>
      <c r="J15" s="51">
        <v>40240.46</v>
      </c>
      <c r="K15" s="51">
        <v>10589.5</v>
      </c>
      <c r="L15" s="51">
        <v>21179.19</v>
      </c>
      <c r="M15" s="51">
        <v>106054</v>
      </c>
      <c r="N15" s="51">
        <v>175888</v>
      </c>
      <c r="O15" s="51">
        <v>7094.96</v>
      </c>
      <c r="P15" s="51">
        <v>14190</v>
      </c>
    </row>
    <row r="16" spans="2:16" ht="15" customHeight="1" x14ac:dyDescent="0.35">
      <c r="B16" s="46">
        <f t="shared" si="0"/>
        <v>4</v>
      </c>
      <c r="D16" s="51"/>
      <c r="F16" s="51"/>
    </row>
    <row r="17" spans="2:6" ht="15" customHeight="1" x14ac:dyDescent="0.35">
      <c r="B17" s="46">
        <f t="shared" si="0"/>
        <v>5</v>
      </c>
      <c r="D17" s="51"/>
      <c r="F17" s="51"/>
    </row>
    <row r="18" spans="2:6" ht="15" customHeight="1" x14ac:dyDescent="0.35">
      <c r="B18" s="46">
        <f t="shared" si="0"/>
        <v>6</v>
      </c>
      <c r="D18" s="51"/>
      <c r="F18" s="51"/>
    </row>
    <row r="19" spans="2:6" ht="15" customHeight="1" x14ac:dyDescent="0.35">
      <c r="B19" s="46">
        <f t="shared" si="0"/>
        <v>7</v>
      </c>
      <c r="D19" s="51"/>
      <c r="F19" s="51"/>
    </row>
    <row r="20" spans="2:6" ht="15" customHeight="1" x14ac:dyDescent="0.35">
      <c r="B20" s="46">
        <f t="shared" si="0"/>
        <v>8</v>
      </c>
      <c r="D20" s="51"/>
      <c r="F20" s="51"/>
    </row>
    <row r="21" spans="2:6" ht="15" customHeight="1" x14ac:dyDescent="0.35">
      <c r="B21" s="46">
        <f t="shared" si="0"/>
        <v>9</v>
      </c>
      <c r="D21" s="51"/>
      <c r="F21" s="51"/>
    </row>
    <row r="22" spans="2:6" ht="15" customHeight="1" x14ac:dyDescent="0.35">
      <c r="B22" s="46">
        <f t="shared" si="0"/>
        <v>10</v>
      </c>
      <c r="D22" s="51"/>
      <c r="F22" s="51"/>
    </row>
    <row r="23" spans="2:6" ht="15" customHeight="1" x14ac:dyDescent="0.35">
      <c r="B23" s="46">
        <f t="shared" si="0"/>
        <v>11</v>
      </c>
      <c r="D23" s="51"/>
      <c r="F23" s="51"/>
    </row>
    <row r="24" spans="2:6" ht="15" customHeight="1" x14ac:dyDescent="0.35">
      <c r="B24" s="46">
        <f t="shared" si="0"/>
        <v>12</v>
      </c>
      <c r="D24" s="51"/>
      <c r="F24" s="51"/>
    </row>
    <row r="25" spans="2:6" ht="15" customHeight="1" x14ac:dyDescent="0.35">
      <c r="B25" s="46">
        <f t="shared" si="0"/>
        <v>13</v>
      </c>
      <c r="D25" s="51"/>
      <c r="F25" s="51"/>
    </row>
    <row r="26" spans="2:6" ht="15" customHeight="1" x14ac:dyDescent="0.35">
      <c r="B26" s="46">
        <f t="shared" si="0"/>
        <v>14</v>
      </c>
      <c r="D26" s="51"/>
      <c r="F26" s="51"/>
    </row>
    <row r="27" spans="2:6" ht="15" customHeight="1" x14ac:dyDescent="0.35">
      <c r="B27" s="46">
        <f t="shared" si="0"/>
        <v>15</v>
      </c>
      <c r="D27" s="51"/>
      <c r="F27" s="51"/>
    </row>
    <row r="28" spans="2:6" ht="15" customHeight="1" x14ac:dyDescent="0.35">
      <c r="B28" s="46">
        <f t="shared" si="0"/>
        <v>16</v>
      </c>
      <c r="D28" s="51"/>
      <c r="F28" s="51"/>
    </row>
    <row r="29" spans="2:6" ht="15" customHeight="1" x14ac:dyDescent="0.35">
      <c r="B29" s="46">
        <f t="shared" si="0"/>
        <v>17</v>
      </c>
      <c r="D29" s="51"/>
      <c r="F29" s="51"/>
    </row>
    <row r="30" spans="2:6" ht="15" customHeight="1" x14ac:dyDescent="0.35">
      <c r="B30" s="46">
        <f t="shared" si="0"/>
        <v>18</v>
      </c>
      <c r="D30" s="51"/>
      <c r="F30" s="51"/>
    </row>
    <row r="31" spans="2:6" ht="15" customHeight="1" x14ac:dyDescent="0.35">
      <c r="B31" s="46">
        <f t="shared" si="0"/>
        <v>19</v>
      </c>
      <c r="D31" s="51"/>
      <c r="F31" s="51"/>
    </row>
    <row r="32" spans="2:6" ht="15" customHeight="1" x14ac:dyDescent="0.35">
      <c r="B32" s="46">
        <f t="shared" si="0"/>
        <v>20</v>
      </c>
      <c r="D32" s="51"/>
      <c r="F32" s="51"/>
    </row>
    <row r="33" spans="2:6" ht="15" customHeight="1" x14ac:dyDescent="0.35">
      <c r="B33" s="46">
        <f t="shared" si="0"/>
        <v>21</v>
      </c>
      <c r="D33" s="51"/>
      <c r="F33" s="51"/>
    </row>
    <row r="34" spans="2:6" ht="15" customHeight="1" x14ac:dyDescent="0.35">
      <c r="B34" s="46">
        <f t="shared" si="0"/>
        <v>22</v>
      </c>
      <c r="D34" s="51"/>
      <c r="F34" s="51"/>
    </row>
    <row r="35" spans="2:6" ht="15" customHeight="1" x14ac:dyDescent="0.35">
      <c r="B35" s="46">
        <f t="shared" si="0"/>
        <v>23</v>
      </c>
      <c r="D35" s="51"/>
      <c r="F35" s="51"/>
    </row>
    <row r="36" spans="2:6" ht="15" customHeight="1" x14ac:dyDescent="0.35">
      <c r="B36" s="46">
        <f t="shared" si="0"/>
        <v>24</v>
      </c>
      <c r="D36" s="51"/>
      <c r="F36" s="51"/>
    </row>
    <row r="37" spans="2:6" ht="15" customHeight="1" x14ac:dyDescent="0.35">
      <c r="B37" s="46">
        <f t="shared" si="0"/>
        <v>25</v>
      </c>
      <c r="D37" s="51"/>
      <c r="F37" s="51"/>
    </row>
    <row r="38" spans="2:6" ht="15" customHeight="1" x14ac:dyDescent="0.25">
      <c r="B38" s="52" t="s">
        <v>97</v>
      </c>
      <c r="D38" s="51"/>
      <c r="F38" s="51"/>
    </row>
    <row r="39" spans="2:6" ht="15" customHeight="1" x14ac:dyDescent="0.35">
      <c r="D39" s="51"/>
      <c r="F39" s="51"/>
    </row>
    <row r="40" spans="2:6" ht="15" customHeight="1" x14ac:dyDescent="0.35">
      <c r="D40" s="51"/>
      <c r="F40" s="51"/>
    </row>
    <row r="41" spans="2:6" ht="15" customHeight="1" x14ac:dyDescent="0.35">
      <c r="D41" s="51"/>
      <c r="F41" s="51"/>
    </row>
    <row r="42" spans="2:6" ht="15" customHeight="1" x14ac:dyDescent="0.35">
      <c r="D42" s="51"/>
      <c r="F42" s="51"/>
    </row>
    <row r="43" spans="2:6" ht="15" customHeight="1" x14ac:dyDescent="0.35">
      <c r="D43" s="51"/>
      <c r="F43" s="51"/>
    </row>
    <row r="44" spans="2:6" ht="15" customHeight="1" x14ac:dyDescent="0.35">
      <c r="D44" s="51"/>
      <c r="F44" s="51"/>
    </row>
    <row r="45" spans="2:6" ht="15" customHeight="1" x14ac:dyDescent="0.35">
      <c r="D45" s="51"/>
      <c r="F45" s="51"/>
    </row>
    <row r="46" spans="2:6" ht="15" customHeight="1" x14ac:dyDescent="0.35">
      <c r="D46" s="51"/>
      <c r="F46" s="51"/>
    </row>
    <row r="47" spans="2:6" ht="15" customHeight="1" x14ac:dyDescent="0.35">
      <c r="D47" s="51"/>
      <c r="F47" s="51"/>
    </row>
    <row r="48" spans="2:6" ht="15" customHeight="1" x14ac:dyDescent="0.35">
      <c r="D48" s="51"/>
      <c r="F48" s="51"/>
    </row>
    <row r="49" spans="4:6" ht="15" customHeight="1" x14ac:dyDescent="0.35">
      <c r="D49" s="51"/>
      <c r="F49" s="51"/>
    </row>
    <row r="50" spans="4:6" ht="15" customHeight="1" x14ac:dyDescent="0.35">
      <c r="D50" s="51"/>
      <c r="F50" s="51"/>
    </row>
    <row r="51" spans="4:6" ht="15" customHeight="1" x14ac:dyDescent="0.35">
      <c r="D51" s="51"/>
      <c r="F51" s="51"/>
    </row>
    <row r="52" spans="4:6" ht="15" customHeight="1" x14ac:dyDescent="0.35">
      <c r="D52" s="51"/>
      <c r="F52" s="51"/>
    </row>
    <row r="53" spans="4:6" ht="15" customHeight="1" x14ac:dyDescent="0.25">
      <c r="D53" s="51"/>
      <c r="F53" s="51"/>
    </row>
    <row r="54" spans="4:6" ht="15" customHeight="1" x14ac:dyDescent="0.25">
      <c r="D54" s="51"/>
      <c r="F54" s="51"/>
    </row>
    <row r="55" spans="4:6" ht="15" customHeight="1" x14ac:dyDescent="0.25">
      <c r="D55" s="51"/>
      <c r="F55" s="51"/>
    </row>
    <row r="56" spans="4:6" ht="15" customHeight="1" x14ac:dyDescent="0.25">
      <c r="D56" s="51"/>
      <c r="F56" s="51"/>
    </row>
    <row r="57" spans="4:6" ht="15" customHeight="1" x14ac:dyDescent="0.25">
      <c r="D57" s="51"/>
      <c r="F57" s="51"/>
    </row>
    <row r="58" spans="4:6" ht="15" customHeight="1" x14ac:dyDescent="0.25">
      <c r="D58" s="51"/>
      <c r="F58" s="51"/>
    </row>
    <row r="59" spans="4:6" ht="15" customHeight="1" x14ac:dyDescent="0.25">
      <c r="D59" s="51"/>
      <c r="F59" s="51"/>
    </row>
    <row r="60" spans="4:6" ht="15" customHeight="1" x14ac:dyDescent="0.25">
      <c r="D60" s="51"/>
      <c r="F60" s="51"/>
    </row>
    <row r="61" spans="4:6" ht="15" customHeight="1" x14ac:dyDescent="0.25">
      <c r="D61" s="51"/>
      <c r="F61" s="51"/>
    </row>
    <row r="62" spans="4:6" ht="15" customHeight="1" x14ac:dyDescent="0.25">
      <c r="D62" s="51"/>
      <c r="F62" s="51"/>
    </row>
    <row r="63" spans="4:6" ht="15" customHeight="1" x14ac:dyDescent="0.25">
      <c r="D63" s="51"/>
      <c r="F63" s="51"/>
    </row>
    <row r="64" spans="4:6" ht="15" customHeight="1" x14ac:dyDescent="0.25">
      <c r="D64" s="51"/>
      <c r="F64" s="51"/>
    </row>
    <row r="65" spans="4:6" ht="15" customHeight="1" x14ac:dyDescent="0.25">
      <c r="D65" s="51"/>
      <c r="F65" s="51"/>
    </row>
    <row r="66" spans="4:6" ht="15" customHeight="1" x14ac:dyDescent="0.25">
      <c r="D66" s="51"/>
      <c r="F66" s="51"/>
    </row>
    <row r="67" spans="4:6" ht="15" customHeight="1" x14ac:dyDescent="0.25">
      <c r="D67" s="51"/>
      <c r="F67" s="51"/>
    </row>
    <row r="68" spans="4:6" ht="15" customHeight="1" x14ac:dyDescent="0.25">
      <c r="D68" s="51"/>
      <c r="F68" s="51"/>
    </row>
    <row r="69" spans="4:6" ht="15" customHeight="1" x14ac:dyDescent="0.25">
      <c r="D69" s="51"/>
      <c r="F69" s="51"/>
    </row>
    <row r="70" spans="4:6" ht="15" customHeight="1" x14ac:dyDescent="0.25">
      <c r="D70" s="51"/>
      <c r="F70" s="51"/>
    </row>
    <row r="71" spans="4:6" ht="15" customHeight="1" x14ac:dyDescent="0.25">
      <c r="D71" s="51"/>
      <c r="F71" s="51"/>
    </row>
    <row r="72" spans="4:6" ht="15" customHeight="1" x14ac:dyDescent="0.25">
      <c r="D72" s="51"/>
      <c r="F72" s="51"/>
    </row>
    <row r="73" spans="4:6" ht="15" customHeight="1" x14ac:dyDescent="0.25">
      <c r="D73" s="51"/>
      <c r="F73" s="51"/>
    </row>
    <row r="74" spans="4:6" ht="15" customHeight="1" x14ac:dyDescent="0.25">
      <c r="D74" s="51"/>
      <c r="F74" s="51"/>
    </row>
    <row r="75" spans="4:6" ht="15" customHeight="1" x14ac:dyDescent="0.25">
      <c r="D75" s="51"/>
      <c r="F75" s="51"/>
    </row>
    <row r="76" spans="4:6" ht="15" customHeight="1" x14ac:dyDescent="0.25">
      <c r="D76" s="51"/>
      <c r="F76" s="51"/>
    </row>
    <row r="77" spans="4:6" ht="15" customHeight="1" x14ac:dyDescent="0.25">
      <c r="D77" s="51"/>
      <c r="F77" s="51"/>
    </row>
    <row r="78" spans="4:6" ht="15" customHeight="1" x14ac:dyDescent="0.25">
      <c r="D78" s="51"/>
      <c r="F78" s="51"/>
    </row>
    <row r="79" spans="4:6" ht="15" customHeight="1" x14ac:dyDescent="0.25">
      <c r="D79" s="51"/>
      <c r="F79" s="51"/>
    </row>
    <row r="80" spans="4:6" ht="15" customHeight="1" x14ac:dyDescent="0.25">
      <c r="D80" s="51"/>
      <c r="F80" s="51"/>
    </row>
    <row r="81" spans="4:6" ht="15" customHeight="1" x14ac:dyDescent="0.25">
      <c r="D81" s="51"/>
      <c r="F81" s="51"/>
    </row>
    <row r="82" spans="4:6" ht="15" customHeight="1" x14ac:dyDescent="0.25">
      <c r="D82" s="51"/>
      <c r="F82" s="51"/>
    </row>
    <row r="83" spans="4:6" ht="15" customHeight="1" x14ac:dyDescent="0.25">
      <c r="D83" s="51"/>
      <c r="F83" s="51"/>
    </row>
    <row r="84" spans="4:6" ht="15" customHeight="1" x14ac:dyDescent="0.25">
      <c r="D84" s="51"/>
      <c r="F84" s="51"/>
    </row>
    <row r="85" spans="4:6" ht="15" customHeight="1" x14ac:dyDescent="0.25">
      <c r="D85" s="51"/>
      <c r="F85" s="51"/>
    </row>
    <row r="86" spans="4:6" ht="15" customHeight="1" x14ac:dyDescent="0.25">
      <c r="D86" s="51"/>
      <c r="F86" s="51"/>
    </row>
    <row r="87" spans="4:6" ht="15" customHeight="1" x14ac:dyDescent="0.25">
      <c r="D87" s="51"/>
      <c r="F87" s="51"/>
    </row>
    <row r="88" spans="4:6" ht="15" customHeight="1" x14ac:dyDescent="0.25">
      <c r="D88" s="51"/>
      <c r="F88" s="51"/>
    </row>
    <row r="89" spans="4:6" ht="15" customHeight="1" x14ac:dyDescent="0.25">
      <c r="D89" s="51"/>
      <c r="F89" s="51"/>
    </row>
    <row r="90" spans="4:6" ht="15" customHeight="1" x14ac:dyDescent="0.25">
      <c r="D90" s="51"/>
      <c r="F90" s="51"/>
    </row>
    <row r="91" spans="4:6" ht="15" customHeight="1" x14ac:dyDescent="0.25">
      <c r="D91" s="51"/>
      <c r="F91" s="51"/>
    </row>
    <row r="92" spans="4:6" ht="15" customHeight="1" x14ac:dyDescent="0.25">
      <c r="D92" s="51"/>
      <c r="F92" s="51"/>
    </row>
    <row r="93" spans="4:6" ht="15" customHeight="1" x14ac:dyDescent="0.25">
      <c r="D93" s="51"/>
      <c r="F93" s="51"/>
    </row>
    <row r="94" spans="4:6" ht="15" customHeight="1" x14ac:dyDescent="0.25">
      <c r="D94" s="51"/>
      <c r="F94" s="51"/>
    </row>
    <row r="95" spans="4:6" ht="15" customHeight="1" x14ac:dyDescent="0.25">
      <c r="D95" s="51"/>
      <c r="F95" s="51"/>
    </row>
    <row r="96" spans="4:6" ht="15" customHeight="1" x14ac:dyDescent="0.25">
      <c r="D96" s="51"/>
      <c r="F96" s="51"/>
    </row>
    <row r="97" spans="4:6" ht="15" customHeight="1" x14ac:dyDescent="0.25">
      <c r="D97" s="51"/>
      <c r="F97" s="51"/>
    </row>
    <row r="98" spans="4:6" ht="15" customHeight="1" x14ac:dyDescent="0.25">
      <c r="D98" s="51"/>
      <c r="F98" s="51"/>
    </row>
    <row r="99" spans="4:6" ht="15" customHeight="1" x14ac:dyDescent="0.25">
      <c r="D99" s="51"/>
      <c r="F99" s="51"/>
    </row>
    <row r="100" spans="4:6" ht="15" customHeight="1" x14ac:dyDescent="0.25">
      <c r="D100" s="51"/>
      <c r="F100" s="51"/>
    </row>
    <row r="101" spans="4:6" ht="15" customHeight="1" x14ac:dyDescent="0.25">
      <c r="D101" s="51"/>
      <c r="F101" s="51"/>
    </row>
    <row r="102" spans="4:6" ht="15" customHeight="1" x14ac:dyDescent="0.25">
      <c r="D102" s="51"/>
      <c r="F102" s="51"/>
    </row>
    <row r="103" spans="4:6" ht="15" customHeight="1" x14ac:dyDescent="0.25">
      <c r="D103" s="51"/>
      <c r="F103" s="51"/>
    </row>
    <row r="104" spans="4:6" ht="15" customHeight="1" x14ac:dyDescent="0.25">
      <c r="D104" s="51"/>
      <c r="F104" s="51"/>
    </row>
    <row r="105" spans="4:6" ht="15" customHeight="1" x14ac:dyDescent="0.25">
      <c r="D105" s="51"/>
      <c r="F105" s="51"/>
    </row>
    <row r="106" spans="4:6" ht="15" customHeight="1" x14ac:dyDescent="0.25">
      <c r="D106" s="51"/>
      <c r="F106" s="51"/>
    </row>
    <row r="107" spans="4:6" ht="15" customHeight="1" x14ac:dyDescent="0.25">
      <c r="D107" s="51"/>
      <c r="F107" s="51"/>
    </row>
    <row r="108" spans="4:6" ht="15" customHeight="1" x14ac:dyDescent="0.25">
      <c r="D108" s="51"/>
      <c r="F108" s="51"/>
    </row>
    <row r="109" spans="4:6" ht="15" customHeight="1" x14ac:dyDescent="0.25">
      <c r="D109" s="51"/>
      <c r="F109" s="51"/>
    </row>
    <row r="110" spans="4:6" ht="15" customHeight="1" x14ac:dyDescent="0.25">
      <c r="D110" s="51"/>
      <c r="F110" s="51"/>
    </row>
    <row r="111" spans="4:6" ht="15" customHeight="1" x14ac:dyDescent="0.25">
      <c r="D111" s="51"/>
      <c r="F111" s="51"/>
    </row>
    <row r="112" spans="4:6" ht="15" customHeight="1" x14ac:dyDescent="0.25">
      <c r="D112" s="51"/>
      <c r="F112" s="51"/>
    </row>
    <row r="113" spans="4:6" ht="15" customHeight="1" x14ac:dyDescent="0.25">
      <c r="D113" s="51"/>
      <c r="F113" s="51"/>
    </row>
    <row r="114" spans="4:6" ht="15" customHeight="1" x14ac:dyDescent="0.25">
      <c r="D114" s="51"/>
      <c r="F114" s="51"/>
    </row>
    <row r="115" spans="4:6" ht="15" customHeight="1" x14ac:dyDescent="0.25">
      <c r="D115" s="51"/>
      <c r="F115" s="51"/>
    </row>
    <row r="116" spans="4:6" ht="15" customHeight="1" x14ac:dyDescent="0.25">
      <c r="D116" s="51"/>
      <c r="F116" s="51"/>
    </row>
    <row r="117" spans="4:6" ht="15" customHeight="1" x14ac:dyDescent="0.25">
      <c r="D117" s="51"/>
      <c r="F117" s="51"/>
    </row>
    <row r="118" spans="4:6" ht="15" customHeight="1" x14ac:dyDescent="0.25">
      <c r="D118" s="51"/>
      <c r="F118" s="51"/>
    </row>
    <row r="119" spans="4:6" ht="15" customHeight="1" x14ac:dyDescent="0.25">
      <c r="D119" s="51"/>
      <c r="F119" s="51"/>
    </row>
    <row r="120" spans="4:6" ht="15" customHeight="1" x14ac:dyDescent="0.25">
      <c r="D120" s="51"/>
      <c r="F120" s="51"/>
    </row>
    <row r="121" spans="4:6" ht="15" customHeight="1" x14ac:dyDescent="0.25">
      <c r="D121" s="51"/>
      <c r="F121" s="51"/>
    </row>
    <row r="122" spans="4:6" ht="15" customHeight="1" x14ac:dyDescent="0.25">
      <c r="D122" s="51"/>
      <c r="F122" s="51"/>
    </row>
    <row r="123" spans="4:6" ht="15" customHeight="1" x14ac:dyDescent="0.25">
      <c r="D123" s="51"/>
      <c r="F123" s="51"/>
    </row>
    <row r="124" spans="4:6" ht="15" customHeight="1" x14ac:dyDescent="0.25">
      <c r="D124" s="51"/>
      <c r="F124" s="51"/>
    </row>
    <row r="125" spans="4:6" ht="15" customHeight="1" x14ac:dyDescent="0.25">
      <c r="D125" s="51"/>
      <c r="F125" s="51"/>
    </row>
    <row r="126" spans="4:6" ht="15" customHeight="1" x14ac:dyDescent="0.25">
      <c r="D126" s="51"/>
      <c r="F126" s="51"/>
    </row>
    <row r="127" spans="4:6" ht="15" customHeight="1" x14ac:dyDescent="0.25">
      <c r="D127" s="51"/>
      <c r="F127" s="51"/>
    </row>
    <row r="128" spans="4:6" ht="15" customHeight="1" x14ac:dyDescent="0.25">
      <c r="D128" s="51"/>
      <c r="F128" s="51"/>
    </row>
    <row r="129" spans="4:6" ht="15" customHeight="1" x14ac:dyDescent="0.25">
      <c r="D129" s="51"/>
      <c r="F129" s="51"/>
    </row>
    <row r="130" spans="4:6" ht="15" customHeight="1" x14ac:dyDescent="0.25">
      <c r="D130" s="51"/>
      <c r="F130" s="51"/>
    </row>
    <row r="131" spans="4:6" ht="15" customHeight="1" x14ac:dyDescent="0.25">
      <c r="D131" s="51"/>
      <c r="F131" s="51"/>
    </row>
    <row r="132" spans="4:6" ht="15" customHeight="1" x14ac:dyDescent="0.25">
      <c r="D132" s="51"/>
      <c r="F132" s="51"/>
    </row>
    <row r="133" spans="4:6" ht="15" customHeight="1" x14ac:dyDescent="0.25">
      <c r="D133" s="51"/>
      <c r="F133" s="51"/>
    </row>
    <row r="134" spans="4:6" ht="15" customHeight="1" x14ac:dyDescent="0.25">
      <c r="D134" s="51"/>
      <c r="F134" s="51"/>
    </row>
    <row r="135" spans="4:6" ht="15" customHeight="1" x14ac:dyDescent="0.25">
      <c r="D135" s="51"/>
      <c r="F135" s="51"/>
    </row>
    <row r="136" spans="4:6" ht="15" customHeight="1" x14ac:dyDescent="0.25">
      <c r="D136" s="51"/>
      <c r="F136" s="51"/>
    </row>
    <row r="137" spans="4:6" x14ac:dyDescent="0.25">
      <c r="D137" s="51"/>
      <c r="F137" s="51"/>
    </row>
    <row r="138" spans="4:6" x14ac:dyDescent="0.25">
      <c r="D138" s="51"/>
      <c r="F138" s="51"/>
    </row>
    <row r="139" spans="4:6" x14ac:dyDescent="0.25">
      <c r="D139" s="51"/>
      <c r="F139" s="51"/>
    </row>
    <row r="140" spans="4:6" x14ac:dyDescent="0.25">
      <c r="D140" s="51"/>
      <c r="F140" s="51"/>
    </row>
    <row r="141" spans="4:6" x14ac:dyDescent="0.25">
      <c r="D141" s="51"/>
      <c r="F141" s="51"/>
    </row>
    <row r="142" spans="4:6" x14ac:dyDescent="0.25">
      <c r="D142" s="51"/>
      <c r="F142" s="51"/>
    </row>
    <row r="143" spans="4:6" x14ac:dyDescent="0.25">
      <c r="D143" s="51"/>
      <c r="F143" s="51"/>
    </row>
    <row r="144" spans="4:6" x14ac:dyDescent="0.25">
      <c r="D144" s="51"/>
      <c r="F144" s="51"/>
    </row>
    <row r="145" spans="4:6" x14ac:dyDescent="0.25">
      <c r="D145" s="51"/>
      <c r="F145" s="51"/>
    </row>
    <row r="146" spans="4:6" x14ac:dyDescent="0.25">
      <c r="D146" s="51"/>
      <c r="F146" s="51"/>
    </row>
    <row r="147" spans="4:6" x14ac:dyDescent="0.25">
      <c r="D147" s="51"/>
      <c r="F147" s="51"/>
    </row>
    <row r="148" spans="4:6" x14ac:dyDescent="0.25">
      <c r="D148" s="51"/>
      <c r="F148" s="51"/>
    </row>
    <row r="149" spans="4:6" x14ac:dyDescent="0.25">
      <c r="D149" s="51"/>
      <c r="F149" s="51"/>
    </row>
    <row r="150" spans="4:6" x14ac:dyDescent="0.25">
      <c r="D150" s="51"/>
      <c r="F150" s="51"/>
    </row>
    <row r="151" spans="4:6" x14ac:dyDescent="0.25">
      <c r="D151" s="51"/>
      <c r="F151" s="51"/>
    </row>
    <row r="152" spans="4:6" x14ac:dyDescent="0.25">
      <c r="D152" s="51"/>
      <c r="F152" s="51"/>
    </row>
    <row r="153" spans="4:6" x14ac:dyDescent="0.25">
      <c r="D153" s="51"/>
      <c r="F153" s="51"/>
    </row>
    <row r="154" spans="4:6" x14ac:dyDescent="0.25">
      <c r="D154" s="51"/>
      <c r="F154" s="51"/>
    </row>
    <row r="155" spans="4:6" x14ac:dyDescent="0.25">
      <c r="D155" s="51"/>
      <c r="F155" s="51"/>
    </row>
    <row r="156" spans="4:6" x14ac:dyDescent="0.25">
      <c r="D156" s="51"/>
      <c r="F156" s="51"/>
    </row>
    <row r="157" spans="4:6" x14ac:dyDescent="0.25">
      <c r="D157" s="51"/>
      <c r="F157" s="51"/>
    </row>
    <row r="158" spans="4:6" x14ac:dyDescent="0.25">
      <c r="D158" s="51"/>
      <c r="F158" s="51"/>
    </row>
    <row r="159" spans="4:6" x14ac:dyDescent="0.25">
      <c r="D159" s="51"/>
      <c r="F159" s="51"/>
    </row>
    <row r="160" spans="4:6" x14ac:dyDescent="0.25">
      <c r="D160" s="51"/>
      <c r="F160" s="51"/>
    </row>
    <row r="161" spans="4:6" x14ac:dyDescent="0.25">
      <c r="D161" s="51"/>
      <c r="F161" s="51"/>
    </row>
    <row r="162" spans="4:6" x14ac:dyDescent="0.25">
      <c r="D162" s="51"/>
      <c r="F162" s="51"/>
    </row>
    <row r="163" spans="4:6" x14ac:dyDescent="0.25">
      <c r="D163" s="51"/>
      <c r="F163" s="51"/>
    </row>
    <row r="164" spans="4:6" x14ac:dyDescent="0.25">
      <c r="D164" s="51"/>
      <c r="F164" s="51"/>
    </row>
    <row r="165" spans="4:6" x14ac:dyDescent="0.25">
      <c r="D165" s="51"/>
      <c r="F165" s="51"/>
    </row>
    <row r="166" spans="4:6" x14ac:dyDescent="0.25">
      <c r="D166" s="51"/>
      <c r="F166" s="51"/>
    </row>
    <row r="167" spans="4:6" x14ac:dyDescent="0.25">
      <c r="D167" s="51"/>
      <c r="F167" s="51"/>
    </row>
    <row r="168" spans="4:6" x14ac:dyDescent="0.25">
      <c r="D168" s="51"/>
      <c r="F168" s="51"/>
    </row>
    <row r="169" spans="4:6" x14ac:dyDescent="0.25">
      <c r="D169" s="51"/>
      <c r="F169" s="51"/>
    </row>
    <row r="170" spans="4:6" x14ac:dyDescent="0.25">
      <c r="D170" s="51"/>
      <c r="F170" s="51"/>
    </row>
    <row r="171" spans="4:6" x14ac:dyDescent="0.25">
      <c r="D171" s="51"/>
      <c r="F171" s="51"/>
    </row>
    <row r="172" spans="4:6" x14ac:dyDescent="0.25">
      <c r="D172" s="51"/>
      <c r="F172" s="51"/>
    </row>
    <row r="173" spans="4:6" x14ac:dyDescent="0.25">
      <c r="D173" s="51"/>
      <c r="F173" s="51"/>
    </row>
    <row r="174" spans="4:6" x14ac:dyDescent="0.25">
      <c r="D174" s="51"/>
      <c r="F174" s="51"/>
    </row>
    <row r="175" spans="4:6" x14ac:dyDescent="0.25">
      <c r="D175" s="51"/>
      <c r="F175" s="51"/>
    </row>
    <row r="176" spans="4:6" x14ac:dyDescent="0.25">
      <c r="D176" s="51"/>
      <c r="F176" s="51"/>
    </row>
    <row r="177" spans="4:6" x14ac:dyDescent="0.25">
      <c r="D177" s="51"/>
      <c r="F177" s="51"/>
    </row>
    <row r="178" spans="4:6" x14ac:dyDescent="0.25">
      <c r="D178" s="51"/>
      <c r="F178" s="51"/>
    </row>
    <row r="179" spans="4:6" x14ac:dyDescent="0.25">
      <c r="D179" s="51"/>
      <c r="F179" s="51"/>
    </row>
    <row r="180" spans="4:6" x14ac:dyDescent="0.25">
      <c r="D180" s="51"/>
      <c r="F180" s="51"/>
    </row>
    <row r="181" spans="4:6" x14ac:dyDescent="0.25">
      <c r="D181" s="51"/>
      <c r="F181" s="51"/>
    </row>
    <row r="182" spans="4:6" x14ac:dyDescent="0.25">
      <c r="D182" s="51"/>
      <c r="F182" s="51"/>
    </row>
    <row r="183" spans="4:6" x14ac:dyDescent="0.25">
      <c r="D183" s="51"/>
      <c r="F183" s="51"/>
    </row>
    <row r="184" spans="4:6" x14ac:dyDescent="0.25">
      <c r="D184" s="51"/>
      <c r="F184" s="51"/>
    </row>
    <row r="185" spans="4:6" x14ac:dyDescent="0.25">
      <c r="D185" s="51"/>
      <c r="F185" s="51"/>
    </row>
    <row r="186" spans="4:6" x14ac:dyDescent="0.25">
      <c r="D186" s="51"/>
      <c r="F186" s="51"/>
    </row>
    <row r="187" spans="4:6" x14ac:dyDescent="0.25">
      <c r="D187" s="51"/>
      <c r="F187" s="51"/>
    </row>
    <row r="188" spans="4:6" x14ac:dyDescent="0.25">
      <c r="D188" s="51"/>
      <c r="F188" s="51"/>
    </row>
    <row r="189" spans="4:6" x14ac:dyDescent="0.25">
      <c r="D189" s="51"/>
      <c r="F189" s="51"/>
    </row>
    <row r="190" spans="4:6" x14ac:dyDescent="0.25">
      <c r="D190" s="51"/>
      <c r="F190" s="51"/>
    </row>
    <row r="191" spans="4:6" x14ac:dyDescent="0.25">
      <c r="D191" s="51"/>
      <c r="F191" s="51"/>
    </row>
    <row r="192" spans="4:6" x14ac:dyDescent="0.25">
      <c r="D192" s="51"/>
      <c r="F192" s="51"/>
    </row>
    <row r="193" spans="4:6" x14ac:dyDescent="0.25">
      <c r="D193" s="51"/>
      <c r="F193" s="51"/>
    </row>
    <row r="194" spans="4:6" x14ac:dyDescent="0.25">
      <c r="D194" s="51"/>
      <c r="F194" s="51"/>
    </row>
    <row r="195" spans="4:6" x14ac:dyDescent="0.25">
      <c r="D195" s="51"/>
      <c r="F195" s="51"/>
    </row>
    <row r="196" spans="4:6" x14ac:dyDescent="0.25">
      <c r="D196" s="51"/>
      <c r="F196" s="51"/>
    </row>
    <row r="197" spans="4:6" x14ac:dyDescent="0.25">
      <c r="D197" s="51"/>
      <c r="F197" s="51"/>
    </row>
    <row r="198" spans="4:6" x14ac:dyDescent="0.25">
      <c r="D198" s="51"/>
      <c r="F198" s="51"/>
    </row>
    <row r="199" spans="4:6" x14ac:dyDescent="0.25">
      <c r="D199" s="51"/>
      <c r="F199" s="51"/>
    </row>
    <row r="200" spans="4:6" x14ac:dyDescent="0.25">
      <c r="D200" s="51"/>
      <c r="F200" s="51"/>
    </row>
    <row r="201" spans="4:6" x14ac:dyDescent="0.25">
      <c r="D201" s="51"/>
      <c r="F201" s="51"/>
    </row>
    <row r="202" spans="4:6" x14ac:dyDescent="0.25">
      <c r="D202" s="51"/>
      <c r="F202" s="51"/>
    </row>
    <row r="203" spans="4:6" x14ac:dyDescent="0.25">
      <c r="D203" s="51"/>
      <c r="F203" s="51"/>
    </row>
    <row r="204" spans="4:6" x14ac:dyDescent="0.25">
      <c r="D204" s="51"/>
      <c r="F204" s="51"/>
    </row>
    <row r="205" spans="4:6" x14ac:dyDescent="0.25">
      <c r="D205" s="51"/>
      <c r="F205" s="51"/>
    </row>
    <row r="206" spans="4:6" x14ac:dyDescent="0.25">
      <c r="D206" s="51"/>
      <c r="F206" s="51"/>
    </row>
    <row r="207" spans="4:6" x14ac:dyDescent="0.25">
      <c r="D207" s="51"/>
      <c r="F207" s="51"/>
    </row>
    <row r="208" spans="4:6" x14ac:dyDescent="0.25">
      <c r="D208" s="51"/>
      <c r="F208" s="51"/>
    </row>
    <row r="209" spans="4:6" x14ac:dyDescent="0.25">
      <c r="D209" s="51"/>
      <c r="F209" s="51"/>
    </row>
    <row r="210" spans="4:6" x14ac:dyDescent="0.25">
      <c r="D210" s="51"/>
      <c r="F210" s="51"/>
    </row>
    <row r="211" spans="4:6" x14ac:dyDescent="0.25">
      <c r="D211" s="51"/>
      <c r="F211" s="51"/>
    </row>
    <row r="212" spans="4:6" x14ac:dyDescent="0.25">
      <c r="D212" s="51"/>
      <c r="F212" s="51"/>
    </row>
    <row r="213" spans="4:6" x14ac:dyDescent="0.25">
      <c r="D213" s="51"/>
      <c r="F213" s="51"/>
    </row>
    <row r="214" spans="4:6" x14ac:dyDescent="0.25">
      <c r="D214" s="51"/>
      <c r="F214" s="51"/>
    </row>
    <row r="215" spans="4:6" x14ac:dyDescent="0.25">
      <c r="D215" s="51"/>
      <c r="F215" s="51"/>
    </row>
    <row r="216" spans="4:6" x14ac:dyDescent="0.25">
      <c r="D216" s="51"/>
      <c r="F216" s="51"/>
    </row>
    <row r="217" spans="4:6" x14ac:dyDescent="0.25">
      <c r="D217" s="51"/>
      <c r="F217" s="51"/>
    </row>
    <row r="218" spans="4:6" x14ac:dyDescent="0.25">
      <c r="D218" s="51"/>
      <c r="F218" s="51"/>
    </row>
    <row r="219" spans="4:6" x14ac:dyDescent="0.25">
      <c r="D219" s="51"/>
      <c r="F219" s="51"/>
    </row>
    <row r="220" spans="4:6" x14ac:dyDescent="0.25">
      <c r="D220" s="51"/>
      <c r="F220" s="51"/>
    </row>
    <row r="221" spans="4:6" x14ac:dyDescent="0.25">
      <c r="D221" s="51"/>
      <c r="F221" s="51"/>
    </row>
    <row r="222" spans="4:6" x14ac:dyDescent="0.25">
      <c r="D222" s="51"/>
      <c r="F222" s="51"/>
    </row>
    <row r="223" spans="4:6" x14ac:dyDescent="0.25">
      <c r="D223" s="51"/>
      <c r="F223" s="51"/>
    </row>
    <row r="224" spans="4:6" x14ac:dyDescent="0.25">
      <c r="D224" s="51"/>
      <c r="F224" s="51"/>
    </row>
    <row r="225" spans="4:6" x14ac:dyDescent="0.25">
      <c r="D225" s="51"/>
      <c r="F225" s="51"/>
    </row>
    <row r="226" spans="4:6" x14ac:dyDescent="0.25">
      <c r="D226" s="51"/>
      <c r="F226" s="51"/>
    </row>
    <row r="227" spans="4:6" x14ac:dyDescent="0.25">
      <c r="D227" s="51"/>
      <c r="F227" s="51"/>
    </row>
    <row r="228" spans="4:6" x14ac:dyDescent="0.25">
      <c r="D228" s="51"/>
      <c r="F228" s="51"/>
    </row>
    <row r="229" spans="4:6" x14ac:dyDescent="0.25">
      <c r="D229" s="51"/>
      <c r="F229" s="51"/>
    </row>
    <row r="230" spans="4:6" x14ac:dyDescent="0.25">
      <c r="D230" s="51"/>
      <c r="F230" s="51"/>
    </row>
    <row r="231" spans="4:6" x14ac:dyDescent="0.25">
      <c r="D231" s="51"/>
      <c r="F231" s="51"/>
    </row>
    <row r="232" spans="4:6" x14ac:dyDescent="0.25">
      <c r="D232" s="51"/>
      <c r="F232" s="51"/>
    </row>
    <row r="233" spans="4:6" x14ac:dyDescent="0.25">
      <c r="D233" s="51"/>
      <c r="F233" s="51"/>
    </row>
    <row r="234" spans="4:6" x14ac:dyDescent="0.25">
      <c r="D234" s="51"/>
      <c r="F234" s="51"/>
    </row>
    <row r="235" spans="4:6" x14ac:dyDescent="0.25">
      <c r="D235" s="51"/>
      <c r="F235" s="51"/>
    </row>
    <row r="236" spans="4:6" x14ac:dyDescent="0.25">
      <c r="D236" s="51"/>
      <c r="F236" s="51"/>
    </row>
    <row r="237" spans="4:6" x14ac:dyDescent="0.25">
      <c r="D237" s="51"/>
      <c r="F237" s="51"/>
    </row>
    <row r="238" spans="4:6" x14ac:dyDescent="0.25">
      <c r="D238" s="51"/>
      <c r="F238" s="51"/>
    </row>
    <row r="239" spans="4:6" x14ac:dyDescent="0.25">
      <c r="D239" s="51"/>
      <c r="F239" s="51"/>
    </row>
    <row r="240" spans="4:6" x14ac:dyDescent="0.25">
      <c r="D240" s="51"/>
      <c r="F240" s="51"/>
    </row>
    <row r="241" spans="4:6" x14ac:dyDescent="0.25">
      <c r="D241" s="51"/>
      <c r="F241" s="51"/>
    </row>
    <row r="242" spans="4:6" x14ac:dyDescent="0.25">
      <c r="D242" s="51"/>
      <c r="F242" s="51"/>
    </row>
    <row r="243" spans="4:6" x14ac:dyDescent="0.25">
      <c r="D243" s="51"/>
      <c r="F243" s="51"/>
    </row>
    <row r="244" spans="4:6" x14ac:dyDescent="0.25">
      <c r="D244" s="51"/>
      <c r="F244" s="51"/>
    </row>
    <row r="245" spans="4:6" x14ac:dyDescent="0.25">
      <c r="D245" s="51"/>
      <c r="F245" s="51"/>
    </row>
    <row r="246" spans="4:6" x14ac:dyDescent="0.25">
      <c r="D246" s="51"/>
      <c r="F246" s="51"/>
    </row>
    <row r="247" spans="4:6" x14ac:dyDescent="0.25">
      <c r="D247" s="51"/>
      <c r="F247" s="51"/>
    </row>
    <row r="248" spans="4:6" x14ac:dyDescent="0.25">
      <c r="D248" s="51"/>
      <c r="F248" s="51"/>
    </row>
    <row r="249" spans="4:6" x14ac:dyDescent="0.25">
      <c r="D249" s="51"/>
      <c r="F249" s="51"/>
    </row>
    <row r="250" spans="4:6" x14ac:dyDescent="0.25">
      <c r="D250" s="51"/>
      <c r="F250" s="51"/>
    </row>
    <row r="251" spans="4:6" x14ac:dyDescent="0.25">
      <c r="D251" s="51"/>
      <c r="F251" s="51"/>
    </row>
    <row r="252" spans="4:6" x14ac:dyDescent="0.25">
      <c r="D252" s="51"/>
      <c r="F252" s="51"/>
    </row>
    <row r="253" spans="4:6" x14ac:dyDescent="0.25">
      <c r="D253" s="51"/>
      <c r="F253" s="51"/>
    </row>
    <row r="254" spans="4:6" x14ac:dyDescent="0.25">
      <c r="D254" s="51"/>
      <c r="F254" s="51"/>
    </row>
    <row r="255" spans="4:6" x14ac:dyDescent="0.25">
      <c r="D255" s="51"/>
      <c r="F255" s="51"/>
    </row>
    <row r="256" spans="4:6" x14ac:dyDescent="0.25">
      <c r="D256" s="51"/>
      <c r="F256" s="51"/>
    </row>
    <row r="257" spans="4:6" x14ac:dyDescent="0.25">
      <c r="D257" s="51"/>
      <c r="F257" s="51"/>
    </row>
    <row r="258" spans="4:6" x14ac:dyDescent="0.25">
      <c r="D258" s="51"/>
      <c r="F258" s="51"/>
    </row>
    <row r="259" spans="4:6" x14ac:dyDescent="0.25">
      <c r="D259" s="51"/>
      <c r="F259" s="51"/>
    </row>
    <row r="260" spans="4:6" x14ac:dyDescent="0.25">
      <c r="D260" s="51"/>
      <c r="F260" s="51"/>
    </row>
    <row r="261" spans="4:6" x14ac:dyDescent="0.25">
      <c r="D261" s="51"/>
      <c r="F261" s="51"/>
    </row>
    <row r="262" spans="4:6" x14ac:dyDescent="0.25">
      <c r="D262" s="51"/>
      <c r="F262" s="51"/>
    </row>
    <row r="263" spans="4:6" x14ac:dyDescent="0.25">
      <c r="D263" s="51"/>
      <c r="F263" s="51"/>
    </row>
    <row r="264" spans="4:6" x14ac:dyDescent="0.25">
      <c r="D264" s="51"/>
      <c r="F264" s="51"/>
    </row>
    <row r="265" spans="4:6" x14ac:dyDescent="0.25">
      <c r="D265" s="51"/>
      <c r="F265" s="51"/>
    </row>
    <row r="266" spans="4:6" x14ac:dyDescent="0.25">
      <c r="D266" s="51"/>
      <c r="F266" s="51"/>
    </row>
    <row r="267" spans="4:6" x14ac:dyDescent="0.25">
      <c r="D267" s="51"/>
      <c r="F267" s="51"/>
    </row>
    <row r="268" spans="4:6" x14ac:dyDescent="0.25">
      <c r="D268" s="51"/>
      <c r="F268" s="51"/>
    </row>
    <row r="269" spans="4:6" x14ac:dyDescent="0.25">
      <c r="D269" s="51"/>
      <c r="F269" s="51"/>
    </row>
    <row r="270" spans="4:6" x14ac:dyDescent="0.25">
      <c r="D270" s="51"/>
      <c r="F270" s="51"/>
    </row>
    <row r="271" spans="4:6" x14ac:dyDescent="0.25">
      <c r="D271" s="51"/>
      <c r="F271" s="51"/>
    </row>
    <row r="272" spans="4:6" x14ac:dyDescent="0.25">
      <c r="D272" s="51"/>
      <c r="F272" s="51"/>
    </row>
    <row r="273" spans="4:6" x14ac:dyDescent="0.25">
      <c r="D273" s="51"/>
      <c r="F273" s="51"/>
    </row>
    <row r="274" spans="4:6" x14ac:dyDescent="0.25">
      <c r="D274" s="51"/>
      <c r="F274" s="51"/>
    </row>
    <row r="275" spans="4:6" x14ac:dyDescent="0.25">
      <c r="D275" s="51"/>
      <c r="F275" s="51"/>
    </row>
    <row r="276" spans="4:6" x14ac:dyDescent="0.25">
      <c r="D276" s="51"/>
      <c r="F276" s="51"/>
    </row>
    <row r="277" spans="4:6" x14ac:dyDescent="0.25">
      <c r="D277" s="51"/>
      <c r="F277" s="51"/>
    </row>
    <row r="278" spans="4:6" x14ac:dyDescent="0.25">
      <c r="D278" s="51"/>
      <c r="F278" s="51"/>
    </row>
    <row r="279" spans="4:6" x14ac:dyDescent="0.25">
      <c r="D279" s="51"/>
      <c r="F279" s="51"/>
    </row>
    <row r="280" spans="4:6" x14ac:dyDescent="0.25">
      <c r="D280" s="51"/>
      <c r="F280" s="51"/>
    </row>
    <row r="281" spans="4:6" x14ac:dyDescent="0.25">
      <c r="D281" s="51"/>
      <c r="F281" s="51"/>
    </row>
    <row r="282" spans="4:6" x14ac:dyDescent="0.25">
      <c r="D282" s="51"/>
      <c r="F282" s="51"/>
    </row>
    <row r="283" spans="4:6" x14ac:dyDescent="0.25">
      <c r="D283" s="51"/>
      <c r="F283" s="51"/>
    </row>
    <row r="284" spans="4:6" x14ac:dyDescent="0.25">
      <c r="D284" s="51"/>
      <c r="F284" s="51"/>
    </row>
    <row r="285" spans="4:6" x14ac:dyDescent="0.25">
      <c r="D285" s="51"/>
      <c r="F285" s="51"/>
    </row>
    <row r="286" spans="4:6" x14ac:dyDescent="0.25">
      <c r="D286" s="51"/>
      <c r="F286" s="51"/>
    </row>
    <row r="287" spans="4:6" x14ac:dyDescent="0.25">
      <c r="D287" s="51"/>
      <c r="F287" s="51"/>
    </row>
    <row r="288" spans="4:6" x14ac:dyDescent="0.25">
      <c r="D288" s="51"/>
      <c r="F288" s="51"/>
    </row>
    <row r="289" spans="4:6" x14ac:dyDescent="0.25">
      <c r="D289" s="51"/>
      <c r="F289" s="51"/>
    </row>
    <row r="290" spans="4:6" x14ac:dyDescent="0.25">
      <c r="D290" s="51"/>
      <c r="F290" s="51"/>
    </row>
    <row r="291" spans="4:6" x14ac:dyDescent="0.25">
      <c r="D291" s="51"/>
      <c r="F291" s="51"/>
    </row>
    <row r="292" spans="4:6" x14ac:dyDescent="0.25">
      <c r="D292" s="51"/>
      <c r="F292" s="51"/>
    </row>
    <row r="293" spans="4:6" x14ac:dyDescent="0.25">
      <c r="D293" s="51"/>
      <c r="F293" s="51"/>
    </row>
    <row r="294" spans="4:6" x14ac:dyDescent="0.25">
      <c r="D294" s="51"/>
      <c r="F294" s="51"/>
    </row>
    <row r="295" spans="4:6" x14ac:dyDescent="0.25">
      <c r="D295" s="51"/>
      <c r="F295" s="51"/>
    </row>
    <row r="296" spans="4:6" x14ac:dyDescent="0.25">
      <c r="D296" s="51"/>
      <c r="F296" s="51"/>
    </row>
    <row r="297" spans="4:6" x14ac:dyDescent="0.25">
      <c r="D297" s="51"/>
      <c r="F297" s="51"/>
    </row>
    <row r="298" spans="4:6" x14ac:dyDescent="0.25">
      <c r="D298" s="51"/>
      <c r="F298" s="51"/>
    </row>
    <row r="299" spans="4:6" x14ac:dyDescent="0.25">
      <c r="D299" s="51"/>
      <c r="F299" s="51"/>
    </row>
    <row r="300" spans="4:6" x14ac:dyDescent="0.25">
      <c r="D300" s="51"/>
      <c r="F300" s="51"/>
    </row>
    <row r="301" spans="4:6" x14ac:dyDescent="0.25">
      <c r="D301" s="51"/>
      <c r="F301" s="51"/>
    </row>
    <row r="302" spans="4:6" x14ac:dyDescent="0.25">
      <c r="D302" s="51"/>
      <c r="F302" s="51"/>
    </row>
    <row r="303" spans="4:6" x14ac:dyDescent="0.25">
      <c r="D303" s="51"/>
      <c r="F303" s="51"/>
    </row>
    <row r="304" spans="4:6" x14ac:dyDescent="0.25">
      <c r="D304" s="51"/>
      <c r="F304" s="51"/>
    </row>
    <row r="305" spans="4:6" x14ac:dyDescent="0.25">
      <c r="D305" s="51"/>
      <c r="F305" s="51"/>
    </row>
    <row r="306" spans="4:6" x14ac:dyDescent="0.25">
      <c r="D306" s="51"/>
      <c r="F306" s="51"/>
    </row>
    <row r="307" spans="4:6" x14ac:dyDescent="0.25">
      <c r="D307" s="51"/>
      <c r="F307" s="51"/>
    </row>
    <row r="308" spans="4:6" x14ac:dyDescent="0.25">
      <c r="D308" s="51"/>
      <c r="F308" s="51"/>
    </row>
    <row r="309" spans="4:6" x14ac:dyDescent="0.25">
      <c r="D309" s="51"/>
      <c r="F309" s="51"/>
    </row>
    <row r="310" spans="4:6" x14ac:dyDescent="0.25">
      <c r="D310" s="51"/>
      <c r="F310" s="51"/>
    </row>
    <row r="311" spans="4:6" x14ac:dyDescent="0.25">
      <c r="D311" s="51"/>
      <c r="F311" s="51"/>
    </row>
    <row r="312" spans="4:6" x14ac:dyDescent="0.25">
      <c r="D312" s="51"/>
      <c r="F312" s="51"/>
    </row>
    <row r="313" spans="4:6" x14ac:dyDescent="0.25">
      <c r="D313" s="51"/>
      <c r="F313" s="51"/>
    </row>
    <row r="314" spans="4:6" x14ac:dyDescent="0.25">
      <c r="D314" s="51"/>
      <c r="F314" s="51"/>
    </row>
    <row r="315" spans="4:6" x14ac:dyDescent="0.25">
      <c r="D315" s="51"/>
      <c r="F315" s="51"/>
    </row>
    <row r="316" spans="4:6" x14ac:dyDescent="0.25">
      <c r="D316" s="51"/>
      <c r="F316" s="51"/>
    </row>
    <row r="317" spans="4:6" x14ac:dyDescent="0.25">
      <c r="D317" s="51"/>
      <c r="F317" s="51"/>
    </row>
    <row r="318" spans="4:6" x14ac:dyDescent="0.25">
      <c r="D318" s="51"/>
      <c r="F318" s="51"/>
    </row>
    <row r="319" spans="4:6" x14ac:dyDescent="0.25">
      <c r="D319" s="51"/>
      <c r="F319" s="51"/>
    </row>
    <row r="320" spans="4:6" x14ac:dyDescent="0.25">
      <c r="D320" s="51"/>
      <c r="F320" s="51"/>
    </row>
    <row r="321" spans="4:6" x14ac:dyDescent="0.25">
      <c r="D321" s="51"/>
      <c r="F321" s="51"/>
    </row>
    <row r="322" spans="4:6" x14ac:dyDescent="0.25">
      <c r="D322" s="51"/>
      <c r="F322" s="51"/>
    </row>
    <row r="323" spans="4:6" x14ac:dyDescent="0.25">
      <c r="D323" s="51"/>
      <c r="F323" s="51"/>
    </row>
    <row r="324" spans="4:6" x14ac:dyDescent="0.25">
      <c r="D324" s="51"/>
      <c r="F324" s="51"/>
    </row>
    <row r="325" spans="4:6" x14ac:dyDescent="0.25">
      <c r="D325" s="51"/>
      <c r="F325" s="51"/>
    </row>
    <row r="326" spans="4:6" x14ac:dyDescent="0.25">
      <c r="D326" s="51"/>
      <c r="F326" s="51"/>
    </row>
    <row r="327" spans="4:6" x14ac:dyDescent="0.25">
      <c r="D327" s="51"/>
      <c r="F327" s="51"/>
    </row>
    <row r="328" spans="4:6" x14ac:dyDescent="0.25">
      <c r="D328" s="51"/>
      <c r="F328" s="51"/>
    </row>
    <row r="329" spans="4:6" x14ac:dyDescent="0.25">
      <c r="D329" s="51"/>
      <c r="F329" s="51"/>
    </row>
    <row r="330" spans="4:6" x14ac:dyDescent="0.25">
      <c r="D330" s="51"/>
      <c r="F330" s="51"/>
    </row>
    <row r="331" spans="4:6" x14ac:dyDescent="0.25">
      <c r="D331" s="51"/>
      <c r="F331" s="51"/>
    </row>
    <row r="332" spans="4:6" x14ac:dyDescent="0.25">
      <c r="D332" s="51"/>
      <c r="F332" s="51"/>
    </row>
    <row r="333" spans="4:6" x14ac:dyDescent="0.25">
      <c r="D333" s="51"/>
      <c r="F333" s="51"/>
    </row>
    <row r="334" spans="4:6" x14ac:dyDescent="0.25">
      <c r="D334" s="51"/>
      <c r="F334" s="51"/>
    </row>
    <row r="335" spans="4:6" x14ac:dyDescent="0.25">
      <c r="D335" s="51"/>
      <c r="F335" s="51"/>
    </row>
    <row r="336" spans="4:6" x14ac:dyDescent="0.25">
      <c r="D336" s="51"/>
      <c r="F336" s="51"/>
    </row>
    <row r="337" spans="4:6" x14ac:dyDescent="0.25">
      <c r="D337" s="51"/>
      <c r="F337" s="51"/>
    </row>
    <row r="338" spans="4:6" x14ac:dyDescent="0.25">
      <c r="D338" s="51"/>
      <c r="F338" s="51"/>
    </row>
    <row r="339" spans="4:6" x14ac:dyDescent="0.25">
      <c r="D339" s="51"/>
      <c r="F339" s="51"/>
    </row>
    <row r="340" spans="4:6" x14ac:dyDescent="0.25">
      <c r="D340" s="51"/>
      <c r="F340" s="51"/>
    </row>
    <row r="341" spans="4:6" x14ac:dyDescent="0.25">
      <c r="D341" s="51"/>
      <c r="F341" s="51"/>
    </row>
    <row r="342" spans="4:6" x14ac:dyDescent="0.25">
      <c r="D342" s="51"/>
      <c r="F342" s="51"/>
    </row>
    <row r="343" spans="4:6" x14ac:dyDescent="0.25">
      <c r="D343" s="51"/>
      <c r="F343" s="51"/>
    </row>
    <row r="344" spans="4:6" x14ac:dyDescent="0.25">
      <c r="D344" s="51"/>
      <c r="F344" s="51"/>
    </row>
    <row r="345" spans="4:6" x14ac:dyDescent="0.25">
      <c r="D345" s="51"/>
      <c r="F345" s="51"/>
    </row>
    <row r="346" spans="4:6" x14ac:dyDescent="0.25">
      <c r="D346" s="51"/>
      <c r="F346" s="51"/>
    </row>
    <row r="347" spans="4:6" x14ac:dyDescent="0.25">
      <c r="D347" s="51"/>
      <c r="F347" s="51"/>
    </row>
    <row r="348" spans="4:6" x14ac:dyDescent="0.25">
      <c r="D348" s="51"/>
      <c r="F348" s="51"/>
    </row>
    <row r="349" spans="4:6" x14ac:dyDescent="0.25">
      <c r="D349" s="51"/>
      <c r="F349" s="51"/>
    </row>
    <row r="350" spans="4:6" x14ac:dyDescent="0.25">
      <c r="D350" s="51"/>
      <c r="F350" s="51"/>
    </row>
    <row r="351" spans="4:6" x14ac:dyDescent="0.25">
      <c r="D351" s="51"/>
      <c r="F351" s="51"/>
    </row>
    <row r="352" spans="4:6" x14ac:dyDescent="0.25">
      <c r="D352" s="51"/>
      <c r="F352" s="51"/>
    </row>
    <row r="353" spans="4:6" x14ac:dyDescent="0.25">
      <c r="D353" s="51"/>
      <c r="F353" s="51"/>
    </row>
    <row r="354" spans="4:6" x14ac:dyDescent="0.25">
      <c r="D354" s="51"/>
      <c r="F354" s="51"/>
    </row>
    <row r="355" spans="4:6" x14ac:dyDescent="0.25">
      <c r="D355" s="51"/>
      <c r="F355" s="51"/>
    </row>
    <row r="356" spans="4:6" x14ac:dyDescent="0.25">
      <c r="D356" s="51"/>
      <c r="F356" s="51"/>
    </row>
    <row r="357" spans="4:6" x14ac:dyDescent="0.25">
      <c r="D357" s="51"/>
      <c r="F357" s="51"/>
    </row>
    <row r="358" spans="4:6" x14ac:dyDescent="0.25">
      <c r="D358" s="51"/>
      <c r="F358" s="51"/>
    </row>
    <row r="359" spans="4:6" x14ac:dyDescent="0.25">
      <c r="D359" s="51"/>
      <c r="F359" s="51"/>
    </row>
    <row r="360" spans="4:6" x14ac:dyDescent="0.25">
      <c r="D360" s="51"/>
      <c r="F360" s="51"/>
    </row>
    <row r="361" spans="4:6" x14ac:dyDescent="0.25">
      <c r="D361" s="51"/>
      <c r="F361" s="51"/>
    </row>
    <row r="362" spans="4:6" x14ac:dyDescent="0.25">
      <c r="D362" s="51"/>
      <c r="F362" s="51"/>
    </row>
    <row r="363" spans="4:6" x14ac:dyDescent="0.25">
      <c r="D363" s="51"/>
      <c r="F363" s="51"/>
    </row>
    <row r="364" spans="4:6" x14ac:dyDescent="0.25">
      <c r="D364" s="51"/>
      <c r="F364" s="51"/>
    </row>
    <row r="365" spans="4:6" x14ac:dyDescent="0.25">
      <c r="D365" s="51"/>
      <c r="F365" s="51"/>
    </row>
    <row r="366" spans="4:6" x14ac:dyDescent="0.25">
      <c r="D366" s="51"/>
      <c r="F366" s="51"/>
    </row>
    <row r="367" spans="4:6" x14ac:dyDescent="0.25">
      <c r="D367" s="51"/>
      <c r="F367" s="51"/>
    </row>
    <row r="368" spans="4:6" x14ac:dyDescent="0.25">
      <c r="D368" s="51"/>
      <c r="F368" s="51"/>
    </row>
    <row r="369" spans="4:6" x14ac:dyDescent="0.25">
      <c r="D369" s="51"/>
      <c r="F369" s="51"/>
    </row>
    <row r="370" spans="4:6" x14ac:dyDescent="0.25">
      <c r="D370" s="51"/>
      <c r="F370" s="51"/>
    </row>
    <row r="371" spans="4:6" x14ac:dyDescent="0.25">
      <c r="D371" s="51"/>
      <c r="F371" s="51"/>
    </row>
    <row r="372" spans="4:6" x14ac:dyDescent="0.25">
      <c r="D372" s="51"/>
      <c r="F372" s="51"/>
    </row>
    <row r="373" spans="4:6" x14ac:dyDescent="0.25">
      <c r="D373" s="51"/>
      <c r="F373" s="51"/>
    </row>
    <row r="374" spans="4:6" x14ac:dyDescent="0.25">
      <c r="D374" s="51"/>
      <c r="F374" s="51"/>
    </row>
    <row r="375" spans="4:6" x14ac:dyDescent="0.25">
      <c r="D375" s="51"/>
      <c r="F375" s="51"/>
    </row>
    <row r="376" spans="4:6" x14ac:dyDescent="0.25">
      <c r="D376" s="51"/>
      <c r="F376" s="51"/>
    </row>
    <row r="377" spans="4:6" x14ac:dyDescent="0.25">
      <c r="D377" s="51"/>
      <c r="F377" s="51"/>
    </row>
    <row r="378" spans="4:6" x14ac:dyDescent="0.25">
      <c r="D378" s="51"/>
      <c r="F378" s="51"/>
    </row>
    <row r="379" spans="4:6" x14ac:dyDescent="0.25">
      <c r="D379" s="51"/>
      <c r="F379" s="51"/>
    </row>
    <row r="380" spans="4:6" x14ac:dyDescent="0.25">
      <c r="D380" s="51"/>
      <c r="F380" s="51"/>
    </row>
    <row r="381" spans="4:6" x14ac:dyDescent="0.25">
      <c r="D381" s="51"/>
      <c r="F381" s="51"/>
    </row>
    <row r="382" spans="4:6" x14ac:dyDescent="0.25">
      <c r="D382" s="51"/>
      <c r="F382" s="51"/>
    </row>
    <row r="383" spans="4:6" x14ac:dyDescent="0.25">
      <c r="D383" s="51"/>
      <c r="F383" s="51"/>
    </row>
    <row r="384" spans="4:6" x14ac:dyDescent="0.25">
      <c r="D384" s="51"/>
      <c r="F384" s="51"/>
    </row>
    <row r="385" spans="4:6" x14ac:dyDescent="0.25">
      <c r="D385" s="51"/>
      <c r="F385" s="51"/>
    </row>
    <row r="386" spans="4:6" x14ac:dyDescent="0.25">
      <c r="D386" s="51"/>
      <c r="F386" s="51"/>
    </row>
    <row r="387" spans="4:6" x14ac:dyDescent="0.25">
      <c r="D387" s="51"/>
      <c r="F387" s="51"/>
    </row>
    <row r="388" spans="4:6" x14ac:dyDescent="0.25">
      <c r="D388" s="51"/>
      <c r="F388" s="51"/>
    </row>
    <row r="389" spans="4:6" x14ac:dyDescent="0.25">
      <c r="D389" s="51"/>
      <c r="F389" s="51"/>
    </row>
    <row r="390" spans="4:6" x14ac:dyDescent="0.25">
      <c r="D390" s="51"/>
      <c r="F390" s="51"/>
    </row>
    <row r="391" spans="4:6" x14ac:dyDescent="0.25">
      <c r="D391" s="51"/>
      <c r="F391" s="51"/>
    </row>
    <row r="392" spans="4:6" x14ac:dyDescent="0.25">
      <c r="D392" s="51"/>
      <c r="F392" s="51"/>
    </row>
    <row r="393" spans="4:6" x14ac:dyDescent="0.25">
      <c r="D393" s="51"/>
      <c r="F393" s="51"/>
    </row>
    <row r="394" spans="4:6" x14ac:dyDescent="0.25">
      <c r="D394" s="51"/>
      <c r="F394" s="51"/>
    </row>
    <row r="395" spans="4:6" x14ac:dyDescent="0.25">
      <c r="D395" s="51"/>
      <c r="F395" s="51"/>
    </row>
    <row r="396" spans="4:6" x14ac:dyDescent="0.25">
      <c r="D396" s="51"/>
      <c r="F396" s="51"/>
    </row>
    <row r="397" spans="4:6" x14ac:dyDescent="0.25">
      <c r="D397" s="51"/>
      <c r="F397" s="51"/>
    </row>
    <row r="398" spans="4:6" x14ac:dyDescent="0.25">
      <c r="D398" s="51"/>
      <c r="F398" s="51"/>
    </row>
    <row r="399" spans="4:6" x14ac:dyDescent="0.25">
      <c r="D399" s="51"/>
      <c r="F399" s="51"/>
    </row>
    <row r="400" spans="4:6" x14ac:dyDescent="0.25">
      <c r="D400" s="51"/>
      <c r="F400" s="51"/>
    </row>
    <row r="401" spans="4:6" x14ac:dyDescent="0.25">
      <c r="D401" s="51"/>
      <c r="F401" s="51"/>
    </row>
    <row r="402" spans="4:6" x14ac:dyDescent="0.25">
      <c r="D402" s="51"/>
      <c r="F402" s="51"/>
    </row>
    <row r="403" spans="4:6" x14ac:dyDescent="0.25">
      <c r="D403" s="51"/>
      <c r="F403" s="51"/>
    </row>
    <row r="404" spans="4:6" x14ac:dyDescent="0.25">
      <c r="D404" s="51"/>
      <c r="F404" s="51"/>
    </row>
    <row r="405" spans="4:6" x14ac:dyDescent="0.25">
      <c r="D405" s="51"/>
      <c r="F405" s="51"/>
    </row>
    <row r="406" spans="4:6" x14ac:dyDescent="0.25">
      <c r="D406" s="51"/>
      <c r="F406" s="51"/>
    </row>
    <row r="407" spans="4:6" x14ac:dyDescent="0.25">
      <c r="D407" s="51"/>
      <c r="F407" s="51"/>
    </row>
    <row r="408" spans="4:6" x14ac:dyDescent="0.25">
      <c r="D408" s="51"/>
      <c r="F408" s="51"/>
    </row>
    <row r="409" spans="4:6" x14ac:dyDescent="0.25">
      <c r="D409" s="51"/>
      <c r="F409" s="51"/>
    </row>
    <row r="410" spans="4:6" x14ac:dyDescent="0.25">
      <c r="D410" s="51"/>
      <c r="F410" s="51"/>
    </row>
    <row r="411" spans="4:6" x14ac:dyDescent="0.25">
      <c r="D411" s="51"/>
      <c r="F411" s="51"/>
    </row>
    <row r="412" spans="4:6" x14ac:dyDescent="0.25">
      <c r="D412" s="51"/>
      <c r="F412" s="51"/>
    </row>
    <row r="413" spans="4:6" x14ac:dyDescent="0.25">
      <c r="D413" s="51"/>
      <c r="F413" s="51"/>
    </row>
    <row r="414" spans="4:6" x14ac:dyDescent="0.25">
      <c r="D414" s="51"/>
      <c r="F414" s="51"/>
    </row>
    <row r="415" spans="4:6" x14ac:dyDescent="0.25">
      <c r="D415" s="51"/>
      <c r="F415" s="51"/>
    </row>
    <row r="416" spans="4:6" x14ac:dyDescent="0.25">
      <c r="D416" s="51"/>
      <c r="F416" s="51"/>
    </row>
    <row r="417" spans="4:6" x14ac:dyDescent="0.25">
      <c r="D417" s="51"/>
      <c r="F417" s="51"/>
    </row>
    <row r="418" spans="4:6" x14ac:dyDescent="0.25">
      <c r="D418" s="51"/>
      <c r="F418" s="51"/>
    </row>
    <row r="419" spans="4:6" x14ac:dyDescent="0.25">
      <c r="D419" s="51"/>
      <c r="F419" s="51"/>
    </row>
    <row r="420" spans="4:6" x14ac:dyDescent="0.25">
      <c r="D420" s="51"/>
      <c r="F420" s="51"/>
    </row>
    <row r="421" spans="4:6" x14ac:dyDescent="0.25">
      <c r="D421" s="51"/>
      <c r="F421" s="51"/>
    </row>
    <row r="422" spans="4:6" x14ac:dyDescent="0.25">
      <c r="D422" s="51"/>
      <c r="F422" s="51"/>
    </row>
    <row r="423" spans="4:6" x14ac:dyDescent="0.25">
      <c r="D423" s="51"/>
      <c r="F423" s="51"/>
    </row>
    <row r="424" spans="4:6" x14ac:dyDescent="0.25">
      <c r="D424" s="51"/>
      <c r="F424" s="51"/>
    </row>
    <row r="425" spans="4:6" x14ac:dyDescent="0.25">
      <c r="D425" s="51"/>
      <c r="F425" s="51"/>
    </row>
    <row r="426" spans="4:6" x14ac:dyDescent="0.25">
      <c r="D426" s="51"/>
      <c r="F426" s="51"/>
    </row>
    <row r="427" spans="4:6" x14ac:dyDescent="0.25">
      <c r="D427" s="51"/>
      <c r="F427" s="51"/>
    </row>
    <row r="428" spans="4:6" x14ac:dyDescent="0.25">
      <c r="D428" s="51"/>
      <c r="F428" s="51"/>
    </row>
    <row r="429" spans="4:6" x14ac:dyDescent="0.25">
      <c r="D429" s="51"/>
      <c r="F429" s="51"/>
    </row>
    <row r="430" spans="4:6" x14ac:dyDescent="0.25">
      <c r="D430" s="51"/>
      <c r="F430" s="51"/>
    </row>
    <row r="431" spans="4:6" x14ac:dyDescent="0.25">
      <c r="D431" s="51"/>
      <c r="F431" s="51"/>
    </row>
    <row r="432" spans="4:6" x14ac:dyDescent="0.25">
      <c r="D432" s="51"/>
      <c r="F432" s="51"/>
    </row>
    <row r="433" spans="4:6" x14ac:dyDescent="0.25">
      <c r="D433" s="51"/>
      <c r="F433" s="51"/>
    </row>
    <row r="434" spans="4:6" x14ac:dyDescent="0.25">
      <c r="D434" s="51"/>
      <c r="F434" s="51"/>
    </row>
    <row r="435" spans="4:6" x14ac:dyDescent="0.25">
      <c r="D435" s="51"/>
      <c r="F435" s="51"/>
    </row>
    <row r="436" spans="4:6" x14ac:dyDescent="0.25">
      <c r="D436" s="51"/>
      <c r="F436" s="51"/>
    </row>
    <row r="437" spans="4:6" x14ac:dyDescent="0.25">
      <c r="D437" s="51"/>
      <c r="F437" s="51"/>
    </row>
    <row r="438" spans="4:6" x14ac:dyDescent="0.25">
      <c r="D438" s="51"/>
      <c r="F438" s="51"/>
    </row>
    <row r="439" spans="4:6" x14ac:dyDescent="0.25">
      <c r="D439" s="51"/>
      <c r="F439" s="51"/>
    </row>
    <row r="440" spans="4:6" x14ac:dyDescent="0.25">
      <c r="D440" s="51"/>
      <c r="F440" s="51"/>
    </row>
    <row r="441" spans="4:6" x14ac:dyDescent="0.25">
      <c r="D441" s="51"/>
      <c r="F441" s="51"/>
    </row>
    <row r="442" spans="4:6" x14ac:dyDescent="0.25">
      <c r="D442" s="51"/>
      <c r="F442" s="51"/>
    </row>
    <row r="443" spans="4:6" x14ac:dyDescent="0.25">
      <c r="D443" s="51"/>
      <c r="F443" s="51"/>
    </row>
    <row r="444" spans="4:6" x14ac:dyDescent="0.25">
      <c r="D444" s="51"/>
      <c r="F444" s="51"/>
    </row>
    <row r="445" spans="4:6" x14ac:dyDescent="0.25">
      <c r="D445" s="51"/>
      <c r="F445" s="51"/>
    </row>
    <row r="446" spans="4:6" x14ac:dyDescent="0.25">
      <c r="D446" s="51"/>
      <c r="F446" s="51"/>
    </row>
    <row r="447" spans="4:6" x14ac:dyDescent="0.25">
      <c r="D447" s="51"/>
      <c r="F447" s="51"/>
    </row>
    <row r="448" spans="4:6" x14ac:dyDescent="0.25">
      <c r="D448" s="51"/>
      <c r="F448" s="51"/>
    </row>
    <row r="449" spans="4:6" x14ac:dyDescent="0.25">
      <c r="D449" s="51"/>
      <c r="F449" s="51"/>
    </row>
    <row r="450" spans="4:6" x14ac:dyDescent="0.25">
      <c r="D450" s="51"/>
      <c r="F450" s="51"/>
    </row>
    <row r="451" spans="4:6" x14ac:dyDescent="0.25">
      <c r="D451" s="51"/>
      <c r="F451" s="51"/>
    </row>
    <row r="452" spans="4:6" x14ac:dyDescent="0.25">
      <c r="D452" s="51"/>
      <c r="F452" s="51"/>
    </row>
    <row r="453" spans="4:6" x14ac:dyDescent="0.25">
      <c r="D453" s="51"/>
      <c r="F453" s="51"/>
    </row>
    <row r="454" spans="4:6" x14ac:dyDescent="0.25">
      <c r="D454" s="51"/>
      <c r="F454" s="51"/>
    </row>
    <row r="455" spans="4:6" x14ac:dyDescent="0.25">
      <c r="D455" s="51"/>
      <c r="F455" s="51"/>
    </row>
    <row r="456" spans="4:6" x14ac:dyDescent="0.25">
      <c r="D456" s="51"/>
      <c r="F456" s="51"/>
    </row>
    <row r="457" spans="4:6" x14ac:dyDescent="0.25">
      <c r="D457" s="51"/>
      <c r="F457" s="51"/>
    </row>
    <row r="458" spans="4:6" x14ac:dyDescent="0.25">
      <c r="D458" s="51"/>
      <c r="F458" s="51"/>
    </row>
    <row r="459" spans="4:6" x14ac:dyDescent="0.25">
      <c r="D459" s="51"/>
      <c r="F459" s="51"/>
    </row>
    <row r="460" spans="4:6" x14ac:dyDescent="0.25">
      <c r="D460" s="51"/>
      <c r="F460" s="51"/>
    </row>
    <row r="461" spans="4:6" x14ac:dyDescent="0.25">
      <c r="D461" s="51"/>
      <c r="F461" s="51"/>
    </row>
    <row r="462" spans="4:6" x14ac:dyDescent="0.25">
      <c r="D462" s="51"/>
      <c r="F462" s="51"/>
    </row>
    <row r="463" spans="4:6" x14ac:dyDescent="0.25">
      <c r="D463" s="51"/>
      <c r="F463" s="51"/>
    </row>
    <row r="464" spans="4:6" x14ac:dyDescent="0.25">
      <c r="D464" s="51"/>
      <c r="F464" s="51"/>
    </row>
    <row r="465" spans="4:6" x14ac:dyDescent="0.25">
      <c r="D465" s="51"/>
      <c r="F465" s="51"/>
    </row>
    <row r="466" spans="4:6" x14ac:dyDescent="0.25">
      <c r="D466" s="51"/>
      <c r="F466" s="51"/>
    </row>
    <row r="467" spans="4:6" x14ac:dyDescent="0.25">
      <c r="D467" s="51"/>
      <c r="F467" s="51"/>
    </row>
    <row r="468" spans="4:6" x14ac:dyDescent="0.25">
      <c r="D468" s="51"/>
      <c r="F468" s="51"/>
    </row>
    <row r="469" spans="4:6" x14ac:dyDescent="0.25">
      <c r="D469" s="51"/>
      <c r="F469" s="51"/>
    </row>
    <row r="470" spans="4:6" x14ac:dyDescent="0.25">
      <c r="D470" s="51"/>
      <c r="F470" s="51"/>
    </row>
    <row r="471" spans="4:6" x14ac:dyDescent="0.25">
      <c r="D471" s="51"/>
      <c r="F471" s="51"/>
    </row>
    <row r="472" spans="4:6" x14ac:dyDescent="0.25">
      <c r="D472" s="51"/>
      <c r="F472" s="51"/>
    </row>
    <row r="473" spans="4:6" x14ac:dyDescent="0.25">
      <c r="D473" s="51"/>
      <c r="F473" s="51"/>
    </row>
    <row r="474" spans="4:6" x14ac:dyDescent="0.25">
      <c r="D474" s="51"/>
      <c r="F474" s="51"/>
    </row>
    <row r="475" spans="4:6" x14ac:dyDescent="0.25">
      <c r="D475" s="51"/>
      <c r="F475" s="51"/>
    </row>
    <row r="476" spans="4:6" x14ac:dyDescent="0.25">
      <c r="D476" s="51"/>
      <c r="F476" s="51"/>
    </row>
    <row r="477" spans="4:6" x14ac:dyDescent="0.25">
      <c r="D477" s="51"/>
      <c r="F477" s="51"/>
    </row>
    <row r="478" spans="4:6" x14ac:dyDescent="0.25">
      <c r="D478" s="51"/>
      <c r="F478" s="51"/>
    </row>
    <row r="479" spans="4:6" x14ac:dyDescent="0.25">
      <c r="D479" s="51"/>
      <c r="F479" s="51"/>
    </row>
    <row r="480" spans="4:6" x14ac:dyDescent="0.25">
      <c r="D480" s="51"/>
      <c r="F480" s="51"/>
    </row>
    <row r="481" spans="4:6" x14ac:dyDescent="0.25">
      <c r="D481" s="51"/>
      <c r="F481" s="51"/>
    </row>
    <row r="482" spans="4:6" x14ac:dyDescent="0.25">
      <c r="D482" s="51"/>
      <c r="F482" s="51"/>
    </row>
    <row r="483" spans="4:6" x14ac:dyDescent="0.25">
      <c r="D483" s="51"/>
      <c r="F483" s="51"/>
    </row>
    <row r="484" spans="4:6" x14ac:dyDescent="0.25">
      <c r="D484" s="51"/>
      <c r="F484" s="51"/>
    </row>
    <row r="485" spans="4:6" x14ac:dyDescent="0.25">
      <c r="D485" s="51"/>
      <c r="F485" s="51"/>
    </row>
    <row r="486" spans="4:6" x14ac:dyDescent="0.25">
      <c r="D486" s="51"/>
      <c r="F486" s="51"/>
    </row>
    <row r="487" spans="4:6" x14ac:dyDescent="0.25">
      <c r="D487" s="51"/>
      <c r="F487" s="51"/>
    </row>
    <row r="488" spans="4:6" x14ac:dyDescent="0.25">
      <c r="D488" s="51"/>
      <c r="F488" s="51"/>
    </row>
    <row r="489" spans="4:6" x14ac:dyDescent="0.25">
      <c r="D489" s="51"/>
      <c r="F489" s="51"/>
    </row>
    <row r="490" spans="4:6" x14ac:dyDescent="0.25">
      <c r="D490" s="51"/>
      <c r="F490" s="51"/>
    </row>
    <row r="491" spans="4:6" x14ac:dyDescent="0.25">
      <c r="D491" s="51"/>
      <c r="F491" s="51"/>
    </row>
    <row r="492" spans="4:6" x14ac:dyDescent="0.25">
      <c r="D492" s="51"/>
      <c r="F492" s="51"/>
    </row>
    <row r="493" spans="4:6" x14ac:dyDescent="0.25">
      <c r="D493" s="51"/>
      <c r="F493" s="51"/>
    </row>
    <row r="494" spans="4:6" x14ac:dyDescent="0.25">
      <c r="D494" s="51"/>
      <c r="F494" s="51"/>
    </row>
    <row r="495" spans="4:6" x14ac:dyDescent="0.25">
      <c r="D495" s="51"/>
      <c r="F495" s="51"/>
    </row>
    <row r="496" spans="4:6" x14ac:dyDescent="0.25">
      <c r="D496" s="51"/>
      <c r="F496" s="51"/>
    </row>
    <row r="497" spans="2:16" x14ac:dyDescent="0.25">
      <c r="D497" s="51"/>
      <c r="F497" s="51"/>
    </row>
    <row r="498" spans="2:16" x14ac:dyDescent="0.25">
      <c r="D498" s="51"/>
      <c r="F498" s="51"/>
    </row>
    <row r="499" spans="2:16" x14ac:dyDescent="0.25">
      <c r="D499" s="51"/>
      <c r="F499" s="51"/>
    </row>
    <row r="500" spans="2:16" x14ac:dyDescent="0.25">
      <c r="D500" s="51"/>
      <c r="F500" s="51"/>
    </row>
    <row r="501" spans="2:16" x14ac:dyDescent="0.25">
      <c r="D501" s="51"/>
      <c r="F501" s="51"/>
    </row>
    <row r="502" spans="2:16" ht="15.75" x14ac:dyDescent="0.3">
      <c r="B502" s="230" t="s">
        <v>96</v>
      </c>
      <c r="C502" s="230"/>
      <c r="D502" s="230"/>
      <c r="E502" s="230"/>
      <c r="F502" s="230"/>
      <c r="G502" s="51">
        <f>SUM(G13:G501)</f>
        <v>57125.259999999995</v>
      </c>
      <c r="H502" s="51">
        <f t="shared" ref="H502:P502" si="1">SUM(H13:H501)</f>
        <v>461729.31</v>
      </c>
      <c r="I502" s="51">
        <f t="shared" si="1"/>
        <v>54268.929999999993</v>
      </c>
      <c r="J502" s="51">
        <f t="shared" si="1"/>
        <v>438642.76</v>
      </c>
      <c r="K502" s="51">
        <f t="shared" si="1"/>
        <v>28562.53</v>
      </c>
      <c r="L502" s="51">
        <f t="shared" si="1"/>
        <v>230864.65</v>
      </c>
      <c r="M502" s="51">
        <f t="shared" si="1"/>
        <v>286054</v>
      </c>
      <c r="N502" s="51">
        <f t="shared" si="1"/>
        <v>385888</v>
      </c>
      <c r="O502" s="51">
        <f t="shared" si="1"/>
        <v>19136.82</v>
      </c>
      <c r="P502" s="51">
        <f t="shared" si="1"/>
        <v>154679.25</v>
      </c>
    </row>
    <row r="503" spans="2:16" x14ac:dyDescent="0.25">
      <c r="D503" s="51"/>
      <c r="F503" s="51"/>
    </row>
    <row r="504" spans="2:16" x14ac:dyDescent="0.25">
      <c r="D504" s="51"/>
      <c r="F504" s="51"/>
    </row>
    <row r="505" spans="2:16" x14ac:dyDescent="0.25">
      <c r="D505" s="51"/>
      <c r="F505" s="51"/>
    </row>
    <row r="506" spans="2:16" x14ac:dyDescent="0.25">
      <c r="D506" s="51"/>
      <c r="F506" s="51"/>
    </row>
    <row r="507" spans="2:16" x14ac:dyDescent="0.25">
      <c r="D507" s="51"/>
      <c r="F507" s="51"/>
    </row>
    <row r="508" spans="2:16" x14ac:dyDescent="0.25">
      <c r="D508" s="51"/>
      <c r="F508" s="51"/>
    </row>
    <row r="509" spans="2:16" x14ac:dyDescent="0.25">
      <c r="D509" s="51"/>
      <c r="F509" s="51"/>
    </row>
    <row r="510" spans="2:16" x14ac:dyDescent="0.25">
      <c r="D510" s="51"/>
      <c r="F510" s="51"/>
    </row>
    <row r="511" spans="2:16" x14ac:dyDescent="0.25">
      <c r="D511" s="51"/>
      <c r="F511" s="51"/>
    </row>
    <row r="512" spans="2:16" x14ac:dyDescent="0.25">
      <c r="D512" s="51"/>
      <c r="F512" s="51"/>
    </row>
    <row r="513" spans="4:6" x14ac:dyDescent="0.25">
      <c r="D513" s="51"/>
      <c r="F513" s="51"/>
    </row>
    <row r="514" spans="4:6" x14ac:dyDescent="0.25">
      <c r="D514" s="51"/>
      <c r="F514" s="51"/>
    </row>
    <row r="515" spans="4:6" x14ac:dyDescent="0.25">
      <c r="D515" s="51"/>
      <c r="F515" s="51"/>
    </row>
    <row r="516" spans="4:6" x14ac:dyDescent="0.25">
      <c r="D516" s="51"/>
      <c r="F516" s="51"/>
    </row>
    <row r="517" spans="4:6" x14ac:dyDescent="0.25">
      <c r="D517" s="51"/>
      <c r="F517" s="51"/>
    </row>
    <row r="518" spans="4:6" x14ac:dyDescent="0.25">
      <c r="D518" s="51"/>
      <c r="F518" s="51"/>
    </row>
    <row r="519" spans="4:6" x14ac:dyDescent="0.25">
      <c r="D519" s="51"/>
      <c r="F519" s="51"/>
    </row>
    <row r="520" spans="4:6" x14ac:dyDescent="0.25">
      <c r="D520" s="51"/>
      <c r="F520" s="51"/>
    </row>
    <row r="521" spans="4:6" x14ac:dyDescent="0.25">
      <c r="D521" s="51"/>
      <c r="F521" s="51"/>
    </row>
    <row r="522" spans="4:6" x14ac:dyDescent="0.25">
      <c r="D522" s="51"/>
      <c r="F522" s="51"/>
    </row>
    <row r="523" spans="4:6" x14ac:dyDescent="0.25">
      <c r="D523" s="51"/>
      <c r="F523" s="51"/>
    </row>
    <row r="524" spans="4:6" x14ac:dyDescent="0.25">
      <c r="D524" s="51"/>
      <c r="F524" s="51"/>
    </row>
    <row r="525" spans="4:6" x14ac:dyDescent="0.25">
      <c r="D525" s="51"/>
      <c r="F525" s="51"/>
    </row>
    <row r="526" spans="4:6" x14ac:dyDescent="0.25">
      <c r="D526" s="51"/>
      <c r="F526" s="51"/>
    </row>
    <row r="527" spans="4:6" x14ac:dyDescent="0.25">
      <c r="D527" s="51"/>
      <c r="F527" s="51"/>
    </row>
    <row r="528" spans="4:6" x14ac:dyDescent="0.25">
      <c r="D528" s="51"/>
      <c r="F528" s="51"/>
    </row>
    <row r="529" spans="4:6" x14ac:dyDescent="0.25">
      <c r="D529" s="51"/>
      <c r="F529" s="51"/>
    </row>
    <row r="530" spans="4:6" x14ac:dyDescent="0.25">
      <c r="D530" s="51"/>
      <c r="F530" s="51"/>
    </row>
    <row r="531" spans="4:6" x14ac:dyDescent="0.25">
      <c r="D531" s="51"/>
      <c r="F531" s="51"/>
    </row>
    <row r="532" spans="4:6" x14ac:dyDescent="0.25">
      <c r="D532" s="51"/>
      <c r="F532" s="51"/>
    </row>
    <row r="533" spans="4:6" x14ac:dyDescent="0.25">
      <c r="D533" s="51"/>
      <c r="F533" s="51"/>
    </row>
    <row r="534" spans="4:6" x14ac:dyDescent="0.25">
      <c r="D534" s="51"/>
      <c r="F534" s="51"/>
    </row>
    <row r="535" spans="4:6" x14ac:dyDescent="0.25">
      <c r="D535" s="51"/>
      <c r="F535" s="51"/>
    </row>
    <row r="536" spans="4:6" x14ac:dyDescent="0.25">
      <c r="D536" s="51"/>
      <c r="F536" s="51"/>
    </row>
    <row r="537" spans="4:6" x14ac:dyDescent="0.25">
      <c r="D537" s="51"/>
      <c r="F537" s="51"/>
    </row>
    <row r="538" spans="4:6" x14ac:dyDescent="0.25">
      <c r="D538" s="51"/>
      <c r="F538" s="51"/>
    </row>
    <row r="539" spans="4:6" x14ac:dyDescent="0.25">
      <c r="D539" s="51"/>
      <c r="F539" s="51"/>
    </row>
    <row r="540" spans="4:6" x14ac:dyDescent="0.25">
      <c r="D540" s="51"/>
      <c r="F540" s="51"/>
    </row>
    <row r="541" spans="4:6" x14ac:dyDescent="0.25">
      <c r="D541" s="51"/>
      <c r="F541" s="51"/>
    </row>
    <row r="542" spans="4:6" x14ac:dyDescent="0.25">
      <c r="D542" s="51"/>
      <c r="F542" s="51"/>
    </row>
    <row r="543" spans="4:6" x14ac:dyDescent="0.25">
      <c r="D543" s="51"/>
      <c r="F543" s="51"/>
    </row>
    <row r="544" spans="4:6" x14ac:dyDescent="0.25">
      <c r="D544" s="51"/>
      <c r="F544" s="51"/>
    </row>
    <row r="545" spans="4:6" x14ac:dyDescent="0.25">
      <c r="D545" s="51"/>
      <c r="F545" s="51"/>
    </row>
    <row r="546" spans="4:6" x14ac:dyDescent="0.25">
      <c r="D546" s="51"/>
      <c r="F546" s="51"/>
    </row>
    <row r="547" spans="4:6" x14ac:dyDescent="0.25">
      <c r="D547" s="51"/>
      <c r="F547" s="51"/>
    </row>
    <row r="548" spans="4:6" x14ac:dyDescent="0.25">
      <c r="D548" s="51"/>
      <c r="F548" s="51"/>
    </row>
    <row r="549" spans="4:6" x14ac:dyDescent="0.25">
      <c r="D549" s="51"/>
      <c r="F549" s="51"/>
    </row>
    <row r="550" spans="4:6" x14ac:dyDescent="0.25">
      <c r="D550" s="51"/>
      <c r="F550" s="51"/>
    </row>
    <row r="551" spans="4:6" x14ac:dyDescent="0.25">
      <c r="D551" s="51"/>
      <c r="F551" s="51"/>
    </row>
    <row r="552" spans="4:6" x14ac:dyDescent="0.25">
      <c r="D552" s="51"/>
      <c r="F552" s="51"/>
    </row>
    <row r="553" spans="4:6" x14ac:dyDescent="0.25">
      <c r="D553" s="51"/>
      <c r="F553" s="51"/>
    </row>
    <row r="554" spans="4:6" x14ac:dyDescent="0.25">
      <c r="D554" s="51"/>
      <c r="F554" s="51"/>
    </row>
    <row r="555" spans="4:6" x14ac:dyDescent="0.25">
      <c r="D555" s="51"/>
      <c r="F555" s="51"/>
    </row>
    <row r="556" spans="4:6" x14ac:dyDescent="0.25">
      <c r="D556" s="51"/>
      <c r="F556" s="51"/>
    </row>
    <row r="557" spans="4:6" x14ac:dyDescent="0.25">
      <c r="D557" s="51"/>
      <c r="F557" s="51"/>
    </row>
    <row r="558" spans="4:6" x14ac:dyDescent="0.25">
      <c r="D558" s="51"/>
      <c r="F558" s="51"/>
    </row>
    <row r="559" spans="4:6" x14ac:dyDescent="0.25">
      <c r="D559" s="51"/>
      <c r="F559" s="51"/>
    </row>
    <row r="560" spans="4:6" x14ac:dyDescent="0.25">
      <c r="D560" s="51"/>
      <c r="F560" s="51"/>
    </row>
    <row r="561" spans="4:6" x14ac:dyDescent="0.25">
      <c r="D561" s="51"/>
      <c r="F561" s="51"/>
    </row>
    <row r="562" spans="4:6" x14ac:dyDescent="0.25">
      <c r="D562" s="51"/>
      <c r="F562" s="51"/>
    </row>
    <row r="563" spans="4:6" x14ac:dyDescent="0.25">
      <c r="D563" s="51"/>
      <c r="F563" s="51"/>
    </row>
    <row r="564" spans="4:6" x14ac:dyDescent="0.25">
      <c r="D564" s="51"/>
      <c r="F564" s="51"/>
    </row>
    <row r="565" spans="4:6" x14ac:dyDescent="0.25">
      <c r="D565" s="51"/>
      <c r="F565" s="51"/>
    </row>
    <row r="566" spans="4:6" x14ac:dyDescent="0.25">
      <c r="D566" s="51"/>
      <c r="F566" s="51"/>
    </row>
    <row r="567" spans="4:6" x14ac:dyDescent="0.25">
      <c r="D567" s="51"/>
      <c r="F567" s="51"/>
    </row>
    <row r="568" spans="4:6" x14ac:dyDescent="0.25">
      <c r="D568" s="51"/>
      <c r="F568" s="51"/>
    </row>
    <row r="569" spans="4:6" x14ac:dyDescent="0.25">
      <c r="D569" s="51"/>
      <c r="F569" s="51"/>
    </row>
    <row r="570" spans="4:6" x14ac:dyDescent="0.25">
      <c r="D570" s="51"/>
      <c r="F570" s="51"/>
    </row>
    <row r="571" spans="4:6" x14ac:dyDescent="0.25">
      <c r="D571" s="51"/>
      <c r="F571" s="51"/>
    </row>
    <row r="572" spans="4:6" x14ac:dyDescent="0.25">
      <c r="D572" s="51"/>
      <c r="F572" s="51"/>
    </row>
    <row r="573" spans="4:6" x14ac:dyDescent="0.25">
      <c r="D573" s="51"/>
      <c r="F573" s="51"/>
    </row>
    <row r="574" spans="4:6" x14ac:dyDescent="0.25">
      <c r="D574" s="51"/>
      <c r="F574" s="51"/>
    </row>
    <row r="575" spans="4:6" x14ac:dyDescent="0.25">
      <c r="D575" s="51"/>
      <c r="F575" s="51"/>
    </row>
    <row r="576" spans="4:6" x14ac:dyDescent="0.25">
      <c r="D576" s="51"/>
      <c r="F576" s="51"/>
    </row>
    <row r="577" spans="4:6" x14ac:dyDescent="0.25">
      <c r="D577" s="51"/>
      <c r="F577" s="51"/>
    </row>
    <row r="578" spans="4:6" x14ac:dyDescent="0.25">
      <c r="D578" s="51"/>
      <c r="F578" s="51"/>
    </row>
    <row r="579" spans="4:6" x14ac:dyDescent="0.25">
      <c r="D579" s="51"/>
      <c r="F579" s="51"/>
    </row>
    <row r="580" spans="4:6" x14ac:dyDescent="0.25">
      <c r="D580" s="51"/>
      <c r="F580" s="51"/>
    </row>
    <row r="581" spans="4:6" x14ac:dyDescent="0.25">
      <c r="D581" s="51"/>
      <c r="F581" s="51"/>
    </row>
    <row r="582" spans="4:6" x14ac:dyDescent="0.25">
      <c r="D582" s="51"/>
      <c r="F582" s="51"/>
    </row>
    <row r="583" spans="4:6" x14ac:dyDescent="0.25">
      <c r="D583" s="51"/>
      <c r="F583" s="51"/>
    </row>
    <row r="584" spans="4:6" x14ac:dyDescent="0.25">
      <c r="D584" s="51"/>
      <c r="F584" s="51"/>
    </row>
    <row r="585" spans="4:6" x14ac:dyDescent="0.25">
      <c r="D585" s="51"/>
      <c r="F585" s="51"/>
    </row>
    <row r="586" spans="4:6" x14ac:dyDescent="0.25">
      <c r="D586" s="51"/>
      <c r="F586" s="51"/>
    </row>
    <row r="587" spans="4:6" x14ac:dyDescent="0.25">
      <c r="D587" s="51"/>
      <c r="F587" s="51"/>
    </row>
    <row r="588" spans="4:6" x14ac:dyDescent="0.25">
      <c r="D588" s="51"/>
      <c r="F588" s="51"/>
    </row>
    <row r="589" spans="4:6" x14ac:dyDescent="0.25">
      <c r="D589" s="51"/>
      <c r="F589" s="51"/>
    </row>
    <row r="590" spans="4:6" x14ac:dyDescent="0.25">
      <c r="D590" s="51"/>
      <c r="F590" s="51"/>
    </row>
    <row r="591" spans="4:6" x14ac:dyDescent="0.25">
      <c r="D591" s="51"/>
      <c r="F591" s="51"/>
    </row>
    <row r="592" spans="4:6" x14ac:dyDescent="0.25">
      <c r="D592" s="51"/>
      <c r="F592" s="51"/>
    </row>
    <row r="593" spans="4:6" x14ac:dyDescent="0.25">
      <c r="D593" s="51"/>
      <c r="F593" s="51"/>
    </row>
    <row r="594" spans="4:6" x14ac:dyDescent="0.25">
      <c r="D594" s="51"/>
      <c r="F594" s="51"/>
    </row>
    <row r="595" spans="4:6" x14ac:dyDescent="0.25">
      <c r="D595" s="51"/>
      <c r="F595" s="51"/>
    </row>
    <row r="596" spans="4:6" x14ac:dyDescent="0.25">
      <c r="D596" s="51"/>
      <c r="F596" s="51"/>
    </row>
    <row r="597" spans="4:6" x14ac:dyDescent="0.25">
      <c r="D597" s="51"/>
      <c r="F597" s="51"/>
    </row>
    <row r="598" spans="4:6" x14ac:dyDescent="0.25">
      <c r="D598" s="51"/>
      <c r="F598" s="51"/>
    </row>
    <row r="599" spans="4:6" x14ac:dyDescent="0.25">
      <c r="D599" s="51"/>
      <c r="F599" s="51"/>
    </row>
    <row r="600" spans="4:6" x14ac:dyDescent="0.25">
      <c r="D600" s="51"/>
      <c r="F600" s="51"/>
    </row>
    <row r="601" spans="4:6" x14ac:dyDescent="0.25">
      <c r="D601" s="51"/>
      <c r="F601" s="51"/>
    </row>
    <row r="602" spans="4:6" x14ac:dyDescent="0.25">
      <c r="D602" s="51"/>
      <c r="F602" s="51"/>
    </row>
    <row r="603" spans="4:6" x14ac:dyDescent="0.25">
      <c r="D603" s="51"/>
      <c r="F603" s="51"/>
    </row>
    <row r="604" spans="4:6" x14ac:dyDescent="0.25">
      <c r="D604" s="51"/>
      <c r="F604" s="51"/>
    </row>
    <row r="605" spans="4:6" x14ac:dyDescent="0.25">
      <c r="D605" s="51"/>
      <c r="F605" s="51"/>
    </row>
    <row r="606" spans="4:6" x14ac:dyDescent="0.25">
      <c r="D606" s="51"/>
      <c r="F606" s="51"/>
    </row>
    <row r="607" spans="4:6" x14ac:dyDescent="0.25">
      <c r="D607" s="51"/>
      <c r="F607" s="51"/>
    </row>
    <row r="608" spans="4:6" x14ac:dyDescent="0.25">
      <c r="D608" s="51"/>
      <c r="F608" s="51"/>
    </row>
    <row r="609" spans="4:6" x14ac:dyDescent="0.25">
      <c r="D609" s="51"/>
      <c r="F609" s="51"/>
    </row>
    <row r="610" spans="4:6" x14ac:dyDescent="0.25">
      <c r="D610" s="51"/>
      <c r="F610" s="51"/>
    </row>
    <row r="611" spans="4:6" x14ac:dyDescent="0.25">
      <c r="D611" s="51"/>
      <c r="F611" s="51"/>
    </row>
    <row r="612" spans="4:6" x14ac:dyDescent="0.25">
      <c r="D612" s="51"/>
      <c r="F612" s="51"/>
    </row>
    <row r="613" spans="4:6" x14ac:dyDescent="0.25">
      <c r="D613" s="51"/>
      <c r="F613" s="51"/>
    </row>
    <row r="614" spans="4:6" x14ac:dyDescent="0.25">
      <c r="D614" s="51"/>
      <c r="F614" s="51"/>
    </row>
    <row r="615" spans="4:6" x14ac:dyDescent="0.25">
      <c r="D615" s="51"/>
      <c r="F615" s="51"/>
    </row>
    <row r="616" spans="4:6" x14ac:dyDescent="0.25">
      <c r="D616" s="51"/>
      <c r="F616" s="51"/>
    </row>
    <row r="617" spans="4:6" x14ac:dyDescent="0.25">
      <c r="D617" s="51"/>
      <c r="F617" s="51"/>
    </row>
    <row r="618" spans="4:6" x14ac:dyDescent="0.25">
      <c r="D618" s="51"/>
      <c r="F618" s="51"/>
    </row>
    <row r="619" spans="4:6" x14ac:dyDescent="0.25">
      <c r="D619" s="51"/>
      <c r="F619" s="51"/>
    </row>
    <row r="620" spans="4:6" x14ac:dyDescent="0.25">
      <c r="D620" s="51"/>
      <c r="F620" s="51"/>
    </row>
    <row r="621" spans="4:6" x14ac:dyDescent="0.25">
      <c r="D621" s="51"/>
      <c r="F621" s="51"/>
    </row>
    <row r="622" spans="4:6" x14ac:dyDescent="0.25">
      <c r="D622" s="51"/>
      <c r="F622" s="51"/>
    </row>
    <row r="623" spans="4:6" x14ac:dyDescent="0.25">
      <c r="D623" s="51"/>
      <c r="F623" s="51"/>
    </row>
    <row r="624" spans="4:6" x14ac:dyDescent="0.25">
      <c r="D624" s="51"/>
      <c r="F624" s="51"/>
    </row>
    <row r="625" spans="4:6" x14ac:dyDescent="0.25">
      <c r="D625" s="51"/>
      <c r="F625" s="51"/>
    </row>
    <row r="626" spans="4:6" x14ac:dyDescent="0.25">
      <c r="D626" s="51"/>
      <c r="F626" s="51"/>
    </row>
    <row r="627" spans="4:6" x14ac:dyDescent="0.25">
      <c r="D627" s="51"/>
      <c r="F627" s="51"/>
    </row>
    <row r="628" spans="4:6" x14ac:dyDescent="0.25">
      <c r="D628" s="51"/>
      <c r="F628" s="51"/>
    </row>
    <row r="629" spans="4:6" x14ac:dyDescent="0.25">
      <c r="D629" s="51"/>
      <c r="F629" s="51"/>
    </row>
    <row r="630" spans="4:6" x14ac:dyDescent="0.25">
      <c r="D630" s="51"/>
      <c r="F630" s="51"/>
    </row>
    <row r="631" spans="4:6" x14ac:dyDescent="0.25">
      <c r="D631" s="51"/>
      <c r="F631" s="51"/>
    </row>
    <row r="632" spans="4:6" x14ac:dyDescent="0.25">
      <c r="D632" s="51"/>
      <c r="F632" s="51"/>
    </row>
    <row r="633" spans="4:6" x14ac:dyDescent="0.25">
      <c r="D633" s="51"/>
      <c r="F633" s="51"/>
    </row>
    <row r="634" spans="4:6" x14ac:dyDescent="0.25">
      <c r="D634" s="51"/>
      <c r="F634" s="51"/>
    </row>
    <row r="635" spans="4:6" x14ac:dyDescent="0.25">
      <c r="D635" s="51"/>
      <c r="F635" s="51"/>
    </row>
    <row r="636" spans="4:6" x14ac:dyDescent="0.25">
      <c r="D636" s="51"/>
      <c r="F636" s="51"/>
    </row>
    <row r="637" spans="4:6" x14ac:dyDescent="0.25">
      <c r="D637" s="51"/>
      <c r="F637" s="51"/>
    </row>
    <row r="638" spans="4:6" x14ac:dyDescent="0.25">
      <c r="D638" s="51"/>
      <c r="F638" s="51"/>
    </row>
    <row r="639" spans="4:6" x14ac:dyDescent="0.25">
      <c r="D639" s="51"/>
      <c r="F639" s="51"/>
    </row>
    <row r="640" spans="4:6" x14ac:dyDescent="0.25">
      <c r="D640" s="51"/>
      <c r="F640" s="51"/>
    </row>
    <row r="641" spans="4:6" x14ac:dyDescent="0.25">
      <c r="D641" s="51"/>
      <c r="F641" s="51"/>
    </row>
    <row r="642" spans="4:6" x14ac:dyDescent="0.25">
      <c r="D642" s="51"/>
      <c r="F642" s="51"/>
    </row>
    <row r="643" spans="4:6" x14ac:dyDescent="0.25">
      <c r="D643" s="51"/>
      <c r="F643" s="51"/>
    </row>
    <row r="644" spans="4:6" x14ac:dyDescent="0.25">
      <c r="D644" s="51"/>
      <c r="F644" s="51"/>
    </row>
    <row r="645" spans="4:6" x14ac:dyDescent="0.25">
      <c r="D645" s="51"/>
      <c r="F645" s="51"/>
    </row>
    <row r="646" spans="4:6" x14ac:dyDescent="0.25">
      <c r="D646" s="51"/>
      <c r="F646" s="51"/>
    </row>
    <row r="647" spans="4:6" x14ac:dyDescent="0.25">
      <c r="D647" s="51"/>
      <c r="F647" s="51"/>
    </row>
    <row r="648" spans="4:6" x14ac:dyDescent="0.25">
      <c r="D648" s="51"/>
      <c r="F648" s="51"/>
    </row>
    <row r="649" spans="4:6" x14ac:dyDescent="0.25">
      <c r="D649" s="51"/>
      <c r="F649" s="51"/>
    </row>
    <row r="650" spans="4:6" x14ac:dyDescent="0.25">
      <c r="D650" s="51"/>
      <c r="F650" s="51"/>
    </row>
    <row r="651" spans="4:6" x14ac:dyDescent="0.25">
      <c r="D651" s="51"/>
      <c r="F651" s="51"/>
    </row>
    <row r="652" spans="4:6" x14ac:dyDescent="0.25">
      <c r="D652" s="51"/>
      <c r="F652" s="51"/>
    </row>
    <row r="653" spans="4:6" x14ac:dyDescent="0.25">
      <c r="D653" s="51"/>
      <c r="F653" s="51"/>
    </row>
    <row r="654" spans="4:6" x14ac:dyDescent="0.25">
      <c r="D654" s="51"/>
      <c r="F654" s="51"/>
    </row>
    <row r="655" spans="4:6" x14ac:dyDescent="0.25">
      <c r="D655" s="51"/>
      <c r="F655" s="51"/>
    </row>
    <row r="656" spans="4:6" x14ac:dyDescent="0.25">
      <c r="D656" s="51"/>
      <c r="F656" s="51"/>
    </row>
    <row r="657" spans="4:6" x14ac:dyDescent="0.25">
      <c r="D657" s="51"/>
      <c r="F657" s="51"/>
    </row>
    <row r="658" spans="4:6" x14ac:dyDescent="0.25">
      <c r="D658" s="51"/>
      <c r="F658" s="51"/>
    </row>
    <row r="659" spans="4:6" x14ac:dyDescent="0.25">
      <c r="D659" s="51"/>
      <c r="F659" s="51"/>
    </row>
    <row r="660" spans="4:6" x14ac:dyDescent="0.25">
      <c r="D660" s="51"/>
      <c r="F660" s="51"/>
    </row>
    <row r="661" spans="4:6" x14ac:dyDescent="0.25">
      <c r="D661" s="51"/>
      <c r="F661" s="51"/>
    </row>
    <row r="662" spans="4:6" x14ac:dyDescent="0.25">
      <c r="D662" s="51"/>
      <c r="F662" s="51"/>
    </row>
    <row r="663" spans="4:6" x14ac:dyDescent="0.25">
      <c r="D663" s="51"/>
      <c r="F663" s="51"/>
    </row>
    <row r="664" spans="4:6" x14ac:dyDescent="0.25">
      <c r="D664" s="51"/>
      <c r="F664" s="51"/>
    </row>
    <row r="665" spans="4:6" x14ac:dyDescent="0.25">
      <c r="D665" s="51"/>
      <c r="F665" s="51"/>
    </row>
    <row r="666" spans="4:6" x14ac:dyDescent="0.25">
      <c r="D666" s="51"/>
      <c r="F666" s="51"/>
    </row>
    <row r="667" spans="4:6" x14ac:dyDescent="0.25">
      <c r="D667" s="51"/>
      <c r="F667" s="51"/>
    </row>
    <row r="668" spans="4:6" x14ac:dyDescent="0.25">
      <c r="D668" s="51"/>
      <c r="F668" s="51"/>
    </row>
    <row r="669" spans="4:6" x14ac:dyDescent="0.25">
      <c r="D669" s="51"/>
      <c r="F669" s="51"/>
    </row>
    <row r="670" spans="4:6" x14ac:dyDescent="0.25">
      <c r="D670" s="51"/>
      <c r="F670" s="51"/>
    </row>
    <row r="671" spans="4:6" x14ac:dyDescent="0.25">
      <c r="D671" s="51"/>
      <c r="F671" s="51"/>
    </row>
    <row r="672" spans="4:6" x14ac:dyDescent="0.25">
      <c r="D672" s="51"/>
      <c r="F672" s="51"/>
    </row>
    <row r="673" spans="4:6" x14ac:dyDescent="0.25">
      <c r="D673" s="51"/>
      <c r="F673" s="51"/>
    </row>
    <row r="674" spans="4:6" x14ac:dyDescent="0.25">
      <c r="D674" s="51"/>
      <c r="F674" s="51"/>
    </row>
    <row r="675" spans="4:6" x14ac:dyDescent="0.25">
      <c r="D675" s="51"/>
      <c r="F675" s="51"/>
    </row>
    <row r="676" spans="4:6" x14ac:dyDescent="0.25">
      <c r="D676" s="51"/>
      <c r="F676" s="51"/>
    </row>
    <row r="677" spans="4:6" x14ac:dyDescent="0.25">
      <c r="D677" s="51"/>
      <c r="F677" s="51"/>
    </row>
    <row r="678" spans="4:6" x14ac:dyDescent="0.25">
      <c r="D678" s="51"/>
      <c r="F678" s="51"/>
    </row>
    <row r="679" spans="4:6" x14ac:dyDescent="0.25">
      <c r="D679" s="51"/>
      <c r="F679" s="51"/>
    </row>
    <row r="680" spans="4:6" x14ac:dyDescent="0.25">
      <c r="D680" s="51"/>
      <c r="F680" s="51"/>
    </row>
    <row r="681" spans="4:6" x14ac:dyDescent="0.25">
      <c r="D681" s="51"/>
      <c r="F681" s="51"/>
    </row>
    <row r="682" spans="4:6" x14ac:dyDescent="0.25">
      <c r="D682" s="51"/>
      <c r="F682" s="51"/>
    </row>
    <row r="683" spans="4:6" x14ac:dyDescent="0.25">
      <c r="D683" s="51"/>
      <c r="F683" s="51"/>
    </row>
    <row r="684" spans="4:6" x14ac:dyDescent="0.25">
      <c r="D684" s="51"/>
      <c r="F684" s="51"/>
    </row>
    <row r="685" spans="4:6" x14ac:dyDescent="0.25">
      <c r="D685" s="51"/>
      <c r="F685" s="51"/>
    </row>
    <row r="686" spans="4:6" x14ac:dyDescent="0.25">
      <c r="D686" s="51"/>
      <c r="F686" s="51"/>
    </row>
    <row r="687" spans="4:6" x14ac:dyDescent="0.25">
      <c r="D687" s="51"/>
      <c r="F687" s="51"/>
    </row>
    <row r="688" spans="4:6" x14ac:dyDescent="0.25">
      <c r="D688" s="51"/>
      <c r="F688" s="51"/>
    </row>
    <row r="689" spans="4:6" x14ac:dyDescent="0.25">
      <c r="D689" s="51"/>
      <c r="F689" s="51"/>
    </row>
    <row r="690" spans="4:6" x14ac:dyDescent="0.25">
      <c r="D690" s="51"/>
      <c r="F690" s="51"/>
    </row>
    <row r="691" spans="4:6" x14ac:dyDescent="0.25">
      <c r="D691" s="51"/>
      <c r="F691" s="51"/>
    </row>
    <row r="692" spans="4:6" x14ac:dyDescent="0.25">
      <c r="D692" s="51"/>
      <c r="F692" s="51"/>
    </row>
    <row r="693" spans="4:6" x14ac:dyDescent="0.25">
      <c r="D693" s="51"/>
      <c r="F693" s="51"/>
    </row>
    <row r="694" spans="4:6" x14ac:dyDescent="0.25">
      <c r="D694" s="51"/>
      <c r="F694" s="51"/>
    </row>
    <row r="695" spans="4:6" x14ac:dyDescent="0.25">
      <c r="D695" s="51"/>
      <c r="F695" s="51"/>
    </row>
    <row r="696" spans="4:6" x14ac:dyDescent="0.25">
      <c r="D696" s="51"/>
      <c r="F696" s="51"/>
    </row>
    <row r="697" spans="4:6" x14ac:dyDescent="0.25">
      <c r="D697" s="51"/>
      <c r="F697" s="51"/>
    </row>
    <row r="698" spans="4:6" x14ac:dyDescent="0.25">
      <c r="D698" s="51"/>
      <c r="F698" s="51"/>
    </row>
    <row r="699" spans="4:6" x14ac:dyDescent="0.25">
      <c r="D699" s="51"/>
      <c r="F699" s="51"/>
    </row>
    <row r="700" spans="4:6" x14ac:dyDescent="0.25">
      <c r="D700" s="51"/>
      <c r="F700" s="51"/>
    </row>
    <row r="701" spans="4:6" x14ac:dyDescent="0.25">
      <c r="D701" s="51"/>
      <c r="F701" s="51"/>
    </row>
    <row r="702" spans="4:6" x14ac:dyDescent="0.25">
      <c r="D702" s="51"/>
      <c r="F702" s="51"/>
    </row>
    <row r="703" spans="4:6" x14ac:dyDescent="0.25">
      <c r="D703" s="51"/>
      <c r="F703" s="51"/>
    </row>
    <row r="704" spans="4:6" x14ac:dyDescent="0.25">
      <c r="D704" s="51"/>
      <c r="F704" s="51"/>
    </row>
    <row r="705" spans="4:6" x14ac:dyDescent="0.25">
      <c r="D705" s="51"/>
      <c r="F705" s="51"/>
    </row>
    <row r="706" spans="4:6" x14ac:dyDescent="0.25">
      <c r="D706" s="51"/>
      <c r="F706" s="51"/>
    </row>
    <row r="707" spans="4:6" x14ac:dyDescent="0.25">
      <c r="D707" s="51"/>
      <c r="F707" s="51"/>
    </row>
    <row r="708" spans="4:6" x14ac:dyDescent="0.25">
      <c r="D708" s="51"/>
      <c r="F708" s="51"/>
    </row>
    <row r="709" spans="4:6" x14ac:dyDescent="0.25">
      <c r="D709" s="51"/>
      <c r="F709" s="51"/>
    </row>
    <row r="710" spans="4:6" x14ac:dyDescent="0.25">
      <c r="D710" s="51"/>
      <c r="F710" s="51"/>
    </row>
    <row r="711" spans="4:6" x14ac:dyDescent="0.25">
      <c r="D711" s="51"/>
      <c r="F711" s="51"/>
    </row>
    <row r="712" spans="4:6" x14ac:dyDescent="0.25">
      <c r="D712" s="51"/>
      <c r="F712" s="51"/>
    </row>
    <row r="713" spans="4:6" x14ac:dyDescent="0.25">
      <c r="D713" s="51"/>
      <c r="F713" s="51"/>
    </row>
    <row r="714" spans="4:6" x14ac:dyDescent="0.25">
      <c r="D714" s="51"/>
      <c r="F714" s="51"/>
    </row>
    <row r="715" spans="4:6" x14ac:dyDescent="0.25">
      <c r="D715" s="51"/>
      <c r="F715" s="51"/>
    </row>
    <row r="716" spans="4:6" x14ac:dyDescent="0.25">
      <c r="D716" s="51"/>
      <c r="F716" s="51"/>
    </row>
    <row r="717" spans="4:6" x14ac:dyDescent="0.25">
      <c r="D717" s="51"/>
      <c r="F717" s="51"/>
    </row>
    <row r="718" spans="4:6" x14ac:dyDescent="0.25">
      <c r="D718" s="51"/>
      <c r="F718" s="51"/>
    </row>
    <row r="719" spans="4:6" x14ac:dyDescent="0.25">
      <c r="D719" s="51"/>
      <c r="F719" s="51"/>
    </row>
    <row r="720" spans="4:6" x14ac:dyDescent="0.25">
      <c r="D720" s="51"/>
      <c r="F720" s="51"/>
    </row>
    <row r="721" spans="4:6" x14ac:dyDescent="0.25">
      <c r="D721" s="51"/>
      <c r="F721" s="51"/>
    </row>
    <row r="722" spans="4:6" x14ac:dyDescent="0.25">
      <c r="D722" s="51"/>
      <c r="F722" s="51"/>
    </row>
    <row r="723" spans="4:6" x14ac:dyDescent="0.25">
      <c r="D723" s="51"/>
      <c r="F723" s="51"/>
    </row>
    <row r="724" spans="4:6" x14ac:dyDescent="0.25">
      <c r="D724" s="51"/>
      <c r="F724" s="51"/>
    </row>
    <row r="725" spans="4:6" x14ac:dyDescent="0.25">
      <c r="D725" s="51"/>
      <c r="F725" s="51"/>
    </row>
    <row r="726" spans="4:6" x14ac:dyDescent="0.25">
      <c r="D726" s="51"/>
      <c r="F726" s="51"/>
    </row>
    <row r="727" spans="4:6" x14ac:dyDescent="0.25">
      <c r="D727" s="51"/>
      <c r="F727" s="51"/>
    </row>
    <row r="728" spans="4:6" x14ac:dyDescent="0.25">
      <c r="D728" s="51"/>
      <c r="F728" s="51"/>
    </row>
    <row r="729" spans="4:6" x14ac:dyDescent="0.25">
      <c r="D729" s="51"/>
      <c r="F729" s="51"/>
    </row>
    <row r="730" spans="4:6" x14ac:dyDescent="0.25">
      <c r="D730" s="51"/>
      <c r="F730" s="51"/>
    </row>
    <row r="731" spans="4:6" x14ac:dyDescent="0.25">
      <c r="D731" s="51"/>
      <c r="F731" s="51"/>
    </row>
    <row r="732" spans="4:6" x14ac:dyDescent="0.25">
      <c r="D732" s="51"/>
      <c r="F732" s="51"/>
    </row>
    <row r="733" spans="4:6" x14ac:dyDescent="0.25">
      <c r="D733" s="51"/>
      <c r="F733" s="51"/>
    </row>
    <row r="734" spans="4:6" x14ac:dyDescent="0.25">
      <c r="D734" s="51"/>
      <c r="F734" s="51"/>
    </row>
    <row r="735" spans="4:6" x14ac:dyDescent="0.25">
      <c r="D735" s="51"/>
      <c r="F735" s="51"/>
    </row>
    <row r="736" spans="4:6" x14ac:dyDescent="0.25">
      <c r="D736" s="51"/>
      <c r="F736" s="51"/>
    </row>
    <row r="737" spans="4:6" x14ac:dyDescent="0.25">
      <c r="D737" s="51"/>
      <c r="F737" s="51"/>
    </row>
    <row r="738" spans="4:6" x14ac:dyDescent="0.25">
      <c r="D738" s="51"/>
      <c r="F738" s="51"/>
    </row>
    <row r="739" spans="4:6" x14ac:dyDescent="0.25">
      <c r="D739" s="51"/>
      <c r="F739" s="51"/>
    </row>
    <row r="740" spans="4:6" x14ac:dyDescent="0.25">
      <c r="D740" s="51"/>
      <c r="F740" s="51"/>
    </row>
    <row r="741" spans="4:6" x14ac:dyDescent="0.25">
      <c r="D741" s="51"/>
      <c r="F741" s="51"/>
    </row>
    <row r="742" spans="4:6" x14ac:dyDescent="0.25">
      <c r="D742" s="51"/>
      <c r="F742" s="51"/>
    </row>
    <row r="743" spans="4:6" x14ac:dyDescent="0.25">
      <c r="D743" s="51"/>
      <c r="F743" s="51"/>
    </row>
    <row r="744" spans="4:6" x14ac:dyDescent="0.25">
      <c r="D744" s="51"/>
      <c r="F744" s="51"/>
    </row>
    <row r="745" spans="4:6" x14ac:dyDescent="0.25">
      <c r="D745" s="51"/>
      <c r="F745" s="51"/>
    </row>
    <row r="746" spans="4:6" x14ac:dyDescent="0.25">
      <c r="D746" s="51"/>
      <c r="F746" s="51"/>
    </row>
    <row r="747" spans="4:6" x14ac:dyDescent="0.25">
      <c r="D747" s="51"/>
      <c r="F747" s="51"/>
    </row>
    <row r="748" spans="4:6" x14ac:dyDescent="0.25">
      <c r="D748" s="51"/>
      <c r="F748" s="51"/>
    </row>
    <row r="749" spans="4:6" x14ac:dyDescent="0.25">
      <c r="D749" s="51"/>
      <c r="F749" s="51"/>
    </row>
  </sheetData>
  <mergeCells count="10">
    <mergeCell ref="B2:J2"/>
    <mergeCell ref="O11:P11"/>
    <mergeCell ref="B502:F502"/>
    <mergeCell ref="G10:P10"/>
    <mergeCell ref="C10:F11"/>
    <mergeCell ref="D4:F4"/>
    <mergeCell ref="G11:H11"/>
    <mergeCell ref="K11:L11"/>
    <mergeCell ref="M11:N11"/>
    <mergeCell ref="I11:J11"/>
  </mergeCells>
  <pageMargins left="0.2" right="0.2" top="0.5" bottom="0.5" header="0.05" footer="0.05"/>
  <pageSetup scale="66"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7"/>
  <sheetViews>
    <sheetView showGridLines="0" zoomScaleNormal="100" workbookViewId="0">
      <pane ySplit="2" topLeftCell="A3" activePane="bottomLeft" state="frozen"/>
      <selection activeCell="B24" sqref="B24"/>
      <selection pane="bottomLeft" activeCell="B1" sqref="B1"/>
    </sheetView>
  </sheetViews>
  <sheetFormatPr defaultColWidth="9.140625" defaultRowHeight="13.5" x14ac:dyDescent="0.25"/>
  <cols>
    <col min="1" max="1" width="1.28515625" style="60" customWidth="1"/>
    <col min="2" max="2" width="13.7109375" style="60" customWidth="1"/>
    <col min="3" max="3" width="76" style="60" customWidth="1"/>
    <col min="4" max="4" width="142.28515625" style="60" customWidth="1"/>
    <col min="5" max="13" width="12.85546875" style="60" customWidth="1"/>
    <col min="14" max="16384" width="9.140625" style="60"/>
  </cols>
  <sheetData>
    <row r="2" spans="2:4" ht="30" x14ac:dyDescent="0.3">
      <c r="B2" s="59" t="s">
        <v>46</v>
      </c>
      <c r="C2" s="59" t="s">
        <v>44</v>
      </c>
      <c r="D2" s="59" t="s">
        <v>45</v>
      </c>
    </row>
    <row r="3" spans="2:4" x14ac:dyDescent="0.25">
      <c r="B3" s="243" t="s">
        <v>43</v>
      </c>
      <c r="C3" s="45" t="s">
        <v>12</v>
      </c>
      <c r="D3" s="61" t="s">
        <v>159</v>
      </c>
    </row>
    <row r="4" spans="2:4" x14ac:dyDescent="0.25">
      <c r="B4" s="243"/>
      <c r="C4" s="45" t="s">
        <v>13</v>
      </c>
      <c r="D4" s="62" t="s">
        <v>193</v>
      </c>
    </row>
    <row r="5" spans="2:4" ht="27" x14ac:dyDescent="0.25">
      <c r="B5" s="243"/>
      <c r="C5" s="45" t="s">
        <v>14</v>
      </c>
      <c r="D5" s="62" t="s">
        <v>185</v>
      </c>
    </row>
    <row r="6" spans="2:4" x14ac:dyDescent="0.25">
      <c r="B6" s="243"/>
      <c r="C6" s="45" t="s">
        <v>15</v>
      </c>
      <c r="D6" s="62" t="s">
        <v>195</v>
      </c>
    </row>
    <row r="7" spans="2:4" x14ac:dyDescent="0.25">
      <c r="B7" s="243"/>
      <c r="C7" s="45" t="s">
        <v>16</v>
      </c>
      <c r="D7" s="61" t="s">
        <v>194</v>
      </c>
    </row>
    <row r="8" spans="2:4" x14ac:dyDescent="0.25">
      <c r="B8" s="243"/>
      <c r="C8" s="45" t="s">
        <v>17</v>
      </c>
      <c r="D8" s="62" t="s">
        <v>160</v>
      </c>
    </row>
    <row r="9" spans="2:4" x14ac:dyDescent="0.25">
      <c r="B9" s="243"/>
      <c r="C9" s="139" t="s">
        <v>18</v>
      </c>
      <c r="D9" s="61" t="s">
        <v>161</v>
      </c>
    </row>
    <row r="10" spans="2:4" x14ac:dyDescent="0.25">
      <c r="B10" s="243"/>
      <c r="C10" s="45" t="s">
        <v>19</v>
      </c>
      <c r="D10" s="62" t="s">
        <v>162</v>
      </c>
    </row>
    <row r="11" spans="2:4" x14ac:dyDescent="0.25">
      <c r="B11" s="243"/>
      <c r="C11" s="45" t="s">
        <v>21</v>
      </c>
      <c r="D11" s="62" t="s">
        <v>238</v>
      </c>
    </row>
    <row r="12" spans="2:4" x14ac:dyDescent="0.25">
      <c r="B12" s="243"/>
      <c r="C12" s="45" t="s">
        <v>192</v>
      </c>
      <c r="D12" s="62" t="s">
        <v>52</v>
      </c>
    </row>
    <row r="13" spans="2:4" x14ac:dyDescent="0.25">
      <c r="B13" s="243"/>
      <c r="C13" s="139" t="s">
        <v>22</v>
      </c>
      <c r="D13" s="61" t="s">
        <v>184</v>
      </c>
    </row>
    <row r="14" spans="2:4" x14ac:dyDescent="0.25">
      <c r="B14" s="243"/>
      <c r="C14" s="45" t="s">
        <v>66</v>
      </c>
      <c r="D14" s="62" t="s">
        <v>108</v>
      </c>
    </row>
    <row r="15" spans="2:4" ht="27" x14ac:dyDescent="0.25">
      <c r="B15" s="243"/>
      <c r="C15" s="45" t="s">
        <v>50</v>
      </c>
      <c r="D15" s="62" t="s">
        <v>126</v>
      </c>
    </row>
    <row r="16" spans="2:4" x14ac:dyDescent="0.25">
      <c r="B16" s="243"/>
      <c r="C16" s="45" t="s">
        <v>65</v>
      </c>
      <c r="D16" s="62" t="s">
        <v>47</v>
      </c>
    </row>
    <row r="17" spans="2:4" ht="27" x14ac:dyDescent="0.25">
      <c r="B17" s="243"/>
      <c r="C17" s="45" t="s">
        <v>51</v>
      </c>
      <c r="D17" s="62" t="s">
        <v>127</v>
      </c>
    </row>
    <row r="18" spans="2:4" ht="27" x14ac:dyDescent="0.25">
      <c r="B18" s="243"/>
      <c r="C18" s="139" t="s">
        <v>18</v>
      </c>
      <c r="D18" s="61" t="s">
        <v>239</v>
      </c>
    </row>
    <row r="19" spans="2:4" ht="27" x14ac:dyDescent="0.25">
      <c r="B19" s="243"/>
      <c r="C19" s="45" t="s">
        <v>163</v>
      </c>
      <c r="D19" s="62" t="s">
        <v>183</v>
      </c>
    </row>
    <row r="20" spans="2:4" x14ac:dyDescent="0.25">
      <c r="B20" s="244" t="s">
        <v>39</v>
      </c>
      <c r="C20" s="45" t="s">
        <v>169</v>
      </c>
      <c r="D20" s="62" t="s">
        <v>67</v>
      </c>
    </row>
    <row r="21" spans="2:4" ht="27" x14ac:dyDescent="0.25">
      <c r="B21" s="245"/>
      <c r="C21" s="45" t="s">
        <v>164</v>
      </c>
      <c r="D21" s="62" t="s">
        <v>68</v>
      </c>
    </row>
    <row r="22" spans="2:4" ht="27" x14ac:dyDescent="0.25">
      <c r="B22" s="245"/>
      <c r="C22" s="128" t="s">
        <v>165</v>
      </c>
      <c r="D22" s="129" t="s">
        <v>119</v>
      </c>
    </row>
    <row r="23" spans="2:4" ht="27" x14ac:dyDescent="0.25">
      <c r="B23" s="245"/>
      <c r="C23" s="128" t="s">
        <v>166</v>
      </c>
      <c r="D23" s="129" t="s">
        <v>176</v>
      </c>
    </row>
    <row r="24" spans="2:4" ht="27" x14ac:dyDescent="0.25">
      <c r="B24" s="245"/>
      <c r="C24" s="128" t="s">
        <v>178</v>
      </c>
      <c r="D24" s="129" t="s">
        <v>175</v>
      </c>
    </row>
    <row r="25" spans="2:4" ht="27" x14ac:dyDescent="0.25">
      <c r="B25" s="245"/>
      <c r="C25" s="128" t="s">
        <v>168</v>
      </c>
      <c r="D25" s="129" t="s">
        <v>174</v>
      </c>
    </row>
    <row r="26" spans="2:4" x14ac:dyDescent="0.25">
      <c r="B26" s="245"/>
      <c r="C26" s="45" t="s">
        <v>170</v>
      </c>
      <c r="D26" s="62" t="s">
        <v>173</v>
      </c>
    </row>
    <row r="27" spans="2:4" ht="27" x14ac:dyDescent="0.25">
      <c r="B27" s="245"/>
      <c r="C27" s="45" t="s">
        <v>94</v>
      </c>
      <c r="D27" s="62" t="s">
        <v>187</v>
      </c>
    </row>
    <row r="28" spans="2:4" ht="27" x14ac:dyDescent="0.25">
      <c r="B28" s="246"/>
      <c r="C28" s="45" t="s">
        <v>92</v>
      </c>
      <c r="D28" s="62" t="s">
        <v>182</v>
      </c>
    </row>
    <row r="29" spans="2:4" x14ac:dyDescent="0.25">
      <c r="B29" s="243" t="s">
        <v>40</v>
      </c>
      <c r="C29" s="45" t="s">
        <v>171</v>
      </c>
      <c r="D29" s="62" t="s">
        <v>172</v>
      </c>
    </row>
    <row r="30" spans="2:4" ht="27" x14ac:dyDescent="0.25">
      <c r="B30" s="243"/>
      <c r="C30" s="45" t="s">
        <v>156</v>
      </c>
      <c r="D30" s="61" t="s">
        <v>188</v>
      </c>
    </row>
    <row r="31" spans="2:4" ht="27" x14ac:dyDescent="0.25">
      <c r="B31" s="243"/>
      <c r="C31" s="45" t="s">
        <v>158</v>
      </c>
      <c r="D31" s="61" t="s">
        <v>209</v>
      </c>
    </row>
    <row r="32" spans="2:4" x14ac:dyDescent="0.25">
      <c r="B32" s="243"/>
      <c r="C32" s="45" t="s">
        <v>157</v>
      </c>
      <c r="D32" s="61" t="s">
        <v>210</v>
      </c>
    </row>
    <row r="33" spans="2:4" x14ac:dyDescent="0.25">
      <c r="B33" s="243"/>
      <c r="C33" s="45" t="s">
        <v>186</v>
      </c>
      <c r="D33" s="61" t="s">
        <v>211</v>
      </c>
    </row>
    <row r="34" spans="2:4" x14ac:dyDescent="0.25">
      <c r="B34" s="243"/>
      <c r="C34" s="139" t="s">
        <v>212</v>
      </c>
      <c r="D34" s="62" t="s">
        <v>213</v>
      </c>
    </row>
    <row r="35" spans="2:4" ht="27" x14ac:dyDescent="0.25">
      <c r="B35" s="243"/>
      <c r="C35" s="62" t="s">
        <v>177</v>
      </c>
      <c r="D35" s="62" t="s">
        <v>131</v>
      </c>
    </row>
    <row r="37" spans="2:4" ht="14.25" x14ac:dyDescent="0.3">
      <c r="C37" s="155" t="str">
        <f>Introduction!B24</f>
        <v>DRAFT - FOR CONSULTATION ONLY / This packet was last updated on October 21, 2015</v>
      </c>
    </row>
  </sheetData>
  <mergeCells count="3">
    <mergeCell ref="B29:B35"/>
    <mergeCell ref="B3:B19"/>
    <mergeCell ref="B20:B28"/>
  </mergeCells>
  <printOptions horizontalCentered="1"/>
  <pageMargins left="0.45" right="0.45" top="0.8" bottom="0.3" header="0.15" footer="0.3"/>
  <pageSetup scale="55" orientation="landscape" r:id="rId1"/>
  <headerFooter>
    <oddHeader xml:space="preserve">&amp;L&amp;G&amp;C&amp;"Book Antiqua,Regular"
ILPA Fee Reporting Template - Definitions
</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Introduction</vt:lpstr>
      <vt:lpstr>FAQ</vt:lpstr>
      <vt:lpstr>Comments for Consideration</vt:lpstr>
      <vt:lpstr>Recon to QRS v1.0</vt:lpstr>
      <vt:lpstr>Fee Template</vt:lpstr>
      <vt:lpstr>Fund of Funds-Underlying</vt:lpstr>
      <vt:lpstr>Definitions</vt:lpstr>
      <vt:lpstr>'Comments for Consideration'!Print_Area</vt:lpstr>
      <vt:lpstr>Definitions!Print_Area</vt:lpstr>
      <vt:lpstr>FAQ!Print_Area</vt:lpstr>
      <vt:lpstr>'Fee Template'!Print_Area</vt:lpstr>
      <vt:lpstr>'Fund of Funds-Underlying'!Print_Area</vt:lpstr>
      <vt:lpstr>'Comments for Consideration'!Print_Titles</vt:lpstr>
      <vt:lpstr>FAQ!Print_Titles</vt:lpstr>
      <vt:lpstr>'Fund of Funds-Underlying'!Print_Titles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DeMatteis</dc:creator>
  <cp:lastModifiedBy>Matthew DeMatteis</cp:lastModifiedBy>
  <cp:lastPrinted>2015-10-21T22:42:36Z</cp:lastPrinted>
  <dcterms:created xsi:type="dcterms:W3CDTF">2015-08-12T17:06:42Z</dcterms:created>
  <dcterms:modified xsi:type="dcterms:W3CDTF">2015-10-21T22:45:24Z</dcterms:modified>
</cp:coreProperties>
</file>