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C:\Users\mdematteis\Dropbox\ILPA Working Group Documents (1)\Final Template and Documents for Release\Revised Template &amp; Guidance Sept 2016\"/>
    </mc:Choice>
  </mc:AlternateContent>
  <bookViews>
    <workbookView xWindow="0" yWindow="0" windowWidth="23040" windowHeight="9096" tabRatio="719" activeTab="1"/>
  </bookViews>
  <sheets>
    <sheet name="Suggested Guidance" sheetId="22" r:id="rId1"/>
    <sheet name="Reporting Template" sheetId="21" r:id="rId2"/>
    <sheet name="Fund of Funds-Underlying" sheetId="16" r:id="rId3"/>
    <sheet name="Definitions" sheetId="6" r:id="rId4"/>
    <sheet name="Related Party Definition" sheetId="20" r:id="rId5"/>
    <sheet name="Summary of Revisions" sheetId="24" r:id="rId6"/>
  </sheets>
  <definedNames>
    <definedName name="_xlnm.Print_Area" localSheetId="3">Definitions!$B$2:$D$62</definedName>
    <definedName name="_xlnm.Print_Area" localSheetId="2">'Fund of Funds-Underlying'!$B$2:$U$37</definedName>
    <definedName name="_xlnm.Print_Area" localSheetId="4">'Related Party Definition'!$B$1:$D$9</definedName>
    <definedName name="_xlnm.Print_Area" localSheetId="1">'Reporting Template'!$B$2:$M$106</definedName>
    <definedName name="_xlnm.Print_Area" localSheetId="5">'Summary of Revisions'!$A$1:$D$40</definedName>
    <definedName name="_xlnm.Print_Titles" localSheetId="2">'Fund of Funds-Underlying'!$2:$12</definedName>
    <definedName name="_xlnm.Print_Titles" localSheetId="4">'Related Party Definition'!$5:$6</definedName>
    <definedName name="_xlnm.Print_Titles" localSheetId="1">'Reporting Template'!$2:$5</definedName>
  </definedNames>
  <calcPr calcId="171027"/>
</workbook>
</file>

<file path=xl/calcChain.xml><?xml version="1.0" encoding="utf-8"?>
<calcChain xmlns="http://schemas.openxmlformats.org/spreadsheetml/2006/main">
  <c r="J77" i="21" l="1"/>
  <c r="D2" i="24" l="1"/>
  <c r="M38" i="21"/>
  <c r="L38" i="21"/>
  <c r="K38" i="21"/>
  <c r="J38" i="21"/>
  <c r="I38" i="21"/>
  <c r="H38" i="21"/>
  <c r="I77" i="21" l="1"/>
  <c r="H77" i="21"/>
  <c r="N2" i="16" l="1"/>
  <c r="D7" i="16"/>
  <c r="D6" i="16"/>
  <c r="D4" i="16"/>
  <c r="B9" i="20" l="1"/>
  <c r="C61" i="6"/>
  <c r="I39" i="21" l="1"/>
  <c r="M39" i="21"/>
  <c r="L39" i="21"/>
  <c r="K39" i="21"/>
  <c r="J39" i="21"/>
  <c r="H39" i="21"/>
  <c r="G39" i="21"/>
  <c r="F39" i="21"/>
  <c r="L82" i="21"/>
  <c r="L91" i="21" s="1"/>
  <c r="J82" i="21"/>
  <c r="I82" i="21"/>
  <c r="H82" i="21"/>
  <c r="G82" i="21"/>
  <c r="F82" i="21"/>
  <c r="E82" i="21"/>
  <c r="J81" i="21"/>
  <c r="I81" i="21"/>
  <c r="H81" i="21"/>
  <c r="G81" i="21"/>
  <c r="F81" i="21"/>
  <c r="E81" i="21"/>
  <c r="J79" i="21"/>
  <c r="I79" i="21"/>
  <c r="H79" i="21"/>
  <c r="G79" i="21"/>
  <c r="F79" i="21"/>
  <c r="E79" i="21"/>
  <c r="G77" i="21"/>
  <c r="F77" i="21"/>
  <c r="E77" i="21"/>
  <c r="M69" i="21"/>
  <c r="L69" i="21"/>
  <c r="I69" i="21"/>
  <c r="G69" i="21"/>
  <c r="F69" i="21"/>
  <c r="M68" i="21"/>
  <c r="L68" i="21"/>
  <c r="J68" i="21"/>
  <c r="I68" i="21"/>
  <c r="G68" i="21"/>
  <c r="F68" i="21"/>
  <c r="K67" i="21"/>
  <c r="H67" i="21"/>
  <c r="E67" i="21"/>
  <c r="L65" i="21"/>
  <c r="K65" i="21"/>
  <c r="I65" i="21"/>
  <c r="H65" i="21"/>
  <c r="F65" i="21"/>
  <c r="E65" i="21"/>
  <c r="M60" i="21"/>
  <c r="M65" i="21" s="1"/>
  <c r="J60" i="21"/>
  <c r="J65" i="21" s="1"/>
  <c r="G60" i="21"/>
  <c r="G65" i="21" s="1"/>
  <c r="M59" i="21"/>
  <c r="L59" i="21"/>
  <c r="J59" i="21"/>
  <c r="I59" i="21"/>
  <c r="G59" i="21"/>
  <c r="F59" i="21"/>
  <c r="K58" i="21"/>
  <c r="H58" i="21"/>
  <c r="E58" i="21"/>
  <c r="M55" i="21"/>
  <c r="L55" i="21"/>
  <c r="K55" i="21"/>
  <c r="J55" i="21"/>
  <c r="I55" i="21"/>
  <c r="H55" i="21"/>
  <c r="G55" i="21"/>
  <c r="F55" i="21"/>
  <c r="E55" i="21"/>
  <c r="E39" i="21"/>
  <c r="F38" i="21"/>
  <c r="M16" i="21"/>
  <c r="M41" i="21" s="1"/>
  <c r="M47" i="21" s="1"/>
  <c r="L16" i="21"/>
  <c r="L41" i="21" s="1"/>
  <c r="L47" i="21" s="1"/>
  <c r="K16" i="21"/>
  <c r="K41" i="21" s="1"/>
  <c r="K47" i="21" s="1"/>
  <c r="J16" i="21"/>
  <c r="J41" i="21" s="1"/>
  <c r="J47" i="21" s="1"/>
  <c r="I16" i="21"/>
  <c r="I41" i="21" s="1"/>
  <c r="I47" i="21" s="1"/>
  <c r="H16" i="21"/>
  <c r="H41" i="21" s="1"/>
  <c r="H47" i="21" s="1"/>
  <c r="G16" i="21"/>
  <c r="G41" i="21" s="1"/>
  <c r="G47" i="21" s="1"/>
  <c r="F16" i="21"/>
  <c r="F41" i="21" s="1"/>
  <c r="F47" i="21" s="1"/>
  <c r="E16" i="21"/>
  <c r="E41" i="21" s="1"/>
  <c r="E47" i="21" s="1"/>
  <c r="M12" i="21"/>
  <c r="L12" i="21"/>
  <c r="K12" i="21"/>
  <c r="J12" i="21"/>
  <c r="I12" i="21"/>
  <c r="H12" i="21"/>
  <c r="G12" i="21"/>
  <c r="F12" i="21"/>
  <c r="E12" i="21"/>
  <c r="M5" i="21"/>
  <c r="L5" i="21"/>
  <c r="K5" i="21"/>
  <c r="J5" i="21"/>
  <c r="I5" i="21"/>
  <c r="H5" i="21"/>
  <c r="G5" i="21"/>
  <c r="F5" i="21"/>
  <c r="E5" i="21"/>
  <c r="M4" i="21"/>
  <c r="L4" i="21"/>
  <c r="K4" i="21"/>
  <c r="J4" i="21"/>
  <c r="I4" i="21"/>
  <c r="H4" i="21"/>
  <c r="G4" i="21"/>
  <c r="F4" i="21"/>
  <c r="E4" i="21"/>
  <c r="H91" i="21" l="1"/>
  <c r="G91" i="21"/>
  <c r="E91" i="21"/>
  <c r="I91" i="21"/>
  <c r="F91" i="21"/>
  <c r="J91" i="21"/>
  <c r="F40" i="21"/>
  <c r="I40" i="21"/>
  <c r="G38" i="21"/>
  <c r="G40" i="21" s="1"/>
  <c r="E38" i="21"/>
  <c r="E40" i="21" s="1"/>
  <c r="M82" i="21"/>
  <c r="M91" i="21" s="1"/>
  <c r="K82" i="21"/>
  <c r="K91" i="21" s="1"/>
  <c r="F51" i="21"/>
  <c r="F56" i="21" s="1"/>
  <c r="H51" i="21"/>
  <c r="H56" i="21" s="1"/>
  <c r="J51" i="21"/>
  <c r="J56" i="21" s="1"/>
  <c r="L51" i="21"/>
  <c r="L56" i="21" s="1"/>
  <c r="G51" i="21"/>
  <c r="G56" i="21" s="1"/>
  <c r="I51" i="21"/>
  <c r="I56" i="21" s="1"/>
  <c r="K51" i="21"/>
  <c r="K56" i="21" s="1"/>
  <c r="M51" i="21"/>
  <c r="M56" i="21" s="1"/>
  <c r="E51" i="21"/>
  <c r="E56" i="21" s="1"/>
  <c r="H40" i="21"/>
  <c r="J40" i="21" l="1"/>
  <c r="K40" i="21" l="1"/>
  <c r="M40" i="21" l="1"/>
  <c r="L40" i="21"/>
  <c r="J502" i="16" l="1"/>
  <c r="K502" i="16"/>
  <c r="L502" i="16"/>
  <c r="M502" i="16"/>
  <c r="N502" i="16"/>
  <c r="O502" i="16"/>
  <c r="P502" i="16"/>
  <c r="Q502" i="16"/>
  <c r="R502" i="16"/>
  <c r="S502" i="16"/>
  <c r="T502" i="16"/>
  <c r="U502" i="16"/>
  <c r="G502" i="16"/>
  <c r="H73" i="21" l="1"/>
  <c r="E73" i="21" s="1"/>
  <c r="I502" i="16"/>
  <c r="J73" i="21" s="1"/>
  <c r="G73" i="21" s="1"/>
  <c r="H502" i="16"/>
  <c r="I73" i="21" s="1"/>
  <c r="F73" i="21" s="1"/>
  <c r="B14" i="16" l="1"/>
  <c r="B15" i="16" s="1"/>
  <c r="B16" i="16" s="1"/>
  <c r="B17" i="16" s="1"/>
  <c r="B18" i="16" s="1"/>
  <c r="B19" i="16" s="1"/>
  <c r="B20" i="16" s="1"/>
  <c r="B21" i="16" s="1"/>
  <c r="B22" i="16" s="1"/>
  <c r="B23" i="16" s="1"/>
  <c r="B24" i="16" s="1"/>
  <c r="B25" i="16" s="1"/>
  <c r="B26" i="16" s="1"/>
  <c r="B27" i="16" s="1"/>
  <c r="B28" i="16" s="1"/>
  <c r="B29" i="16" s="1"/>
  <c r="B30" i="16" s="1"/>
  <c r="B31" i="16" s="1"/>
  <c r="B32" i="16" s="1"/>
  <c r="B33" i="16" s="1"/>
  <c r="B34" i="16" s="1"/>
  <c r="B35" i="16" s="1"/>
  <c r="B36" i="16" s="1"/>
  <c r="B37" i="16" s="1"/>
</calcChain>
</file>

<file path=xl/sharedStrings.xml><?xml version="1.0" encoding="utf-8"?>
<sst xmlns="http://schemas.openxmlformats.org/spreadsheetml/2006/main" count="436" uniqueCount="343">
  <si>
    <t>Since Inception</t>
  </si>
  <si>
    <t>Net Operating Income (Expense):</t>
  </si>
  <si>
    <t>Placement Fees</t>
  </si>
  <si>
    <t>Other Offsets</t>
  </si>
  <si>
    <t>Management Fee Rebate</t>
  </si>
  <si>
    <t>Interest Income</t>
  </si>
  <si>
    <t>Dividend Income</t>
  </si>
  <si>
    <t>(Interest Expense)</t>
  </si>
  <si>
    <t>Total Commitment</t>
  </si>
  <si>
    <t>Plus Recallable Distributions</t>
  </si>
  <si>
    <t>+/- Other Unfunded Adjustment</t>
  </si>
  <si>
    <t>Ending Unfunded Commitment</t>
  </si>
  <si>
    <t>Beginning Unfunded Commitment:</t>
  </si>
  <si>
    <t>Field</t>
  </si>
  <si>
    <t>Definition</t>
  </si>
  <si>
    <t>Best Practices Fund II, L.P.</t>
  </si>
  <si>
    <t>ABC Venture Partners III, L.P.</t>
  </si>
  <si>
    <t>XYZ Capital Partners II, L.P.</t>
  </si>
  <si>
    <t>USD</t>
  </si>
  <si>
    <t>Name</t>
  </si>
  <si>
    <t>Currency</t>
  </si>
  <si>
    <t>EUR</t>
  </si>
  <si>
    <t>European Venture Partners IV, L.P.</t>
  </si>
  <si>
    <t>Vintage</t>
  </si>
  <si>
    <t>Period Ending:</t>
  </si>
  <si>
    <t>Totals:</t>
  </si>
  <si>
    <t>….</t>
  </si>
  <si>
    <t>Since 
Inception</t>
  </si>
  <si>
    <t>Commitment 
Amount</t>
  </si>
  <si>
    <t>Management Fees – 
Net of Offsets, Waivers &amp; Rebates</t>
  </si>
  <si>
    <t>Partnership Expenses - 
Total</t>
  </si>
  <si>
    <t>(Partnership Expenses - Total):</t>
  </si>
  <si>
    <t>Management Fees – 
Gross of Offsets, Waivers &amp; Rebates</t>
  </si>
  <si>
    <t>Row Contains Formulas</t>
  </si>
  <si>
    <t>Contributions - Cash &amp; Non-Cash</t>
  </si>
  <si>
    <t>Total Net Operating Income / (Expense)</t>
  </si>
  <si>
    <t>Capitalized Transaction Fees &amp; Exp. - Paid to Non-Related Parties</t>
  </si>
  <si>
    <t>Returned Clawback</t>
  </si>
  <si>
    <t>Fee Waiver</t>
  </si>
  <si>
    <t>(Partnership Expenses – Legal)</t>
  </si>
  <si>
    <t>(Partnership Expenses – Bank Fees)</t>
  </si>
  <si>
    <t>(Partnership Expenses – Organization Costs)</t>
  </si>
  <si>
    <t>Inception Start:</t>
  </si>
  <si>
    <t>Period End:</t>
  </si>
  <si>
    <t>Distributions Relating to Fees &amp; Expenses</t>
  </si>
  <si>
    <t>Current Period Start:</t>
  </si>
  <si>
    <t>Current Year Start:</t>
  </si>
  <si>
    <t>Offset Categories</t>
  </si>
  <si>
    <t>GP's Allocation of Total Fund</t>
  </si>
  <si>
    <t>LP #5's Allocation of Total Fund</t>
  </si>
  <si>
    <t>Partnership Expenses - Paid to GP &amp; Related Parties - Net of Offsets</t>
  </si>
  <si>
    <t>A. Capital Account Statement for LP #5</t>
  </si>
  <si>
    <t>Total Received by the GP &amp; Related Parties</t>
  </si>
  <si>
    <t>A1. NAV Reconciliation</t>
  </si>
  <si>
    <t>(Partnership Expenses – Accounting, Administration &amp; IT)</t>
  </si>
  <si>
    <t>(Partnership Expenses – Custody Fees)</t>
  </si>
  <si>
    <t>Capitalized Transaction Fees &amp; Exp. - Paid to GP &amp; Related Parties</t>
  </si>
  <si>
    <t>Total Fund (incl. GP Allocation)</t>
  </si>
  <si>
    <t>Advisory Fee Offset</t>
  </si>
  <si>
    <t>Broken Deal Fee Offset</t>
  </si>
  <si>
    <t>Transaction &amp; Deal Fee Offset</t>
  </si>
  <si>
    <t>Directors Fee Offset</t>
  </si>
  <si>
    <t>Monitoring Fee Offset</t>
  </si>
  <si>
    <t>Capital Markets Fee Offset</t>
  </si>
  <si>
    <t>Organization Cost Offset</t>
  </si>
  <si>
    <t>Placement Fee Offset</t>
  </si>
  <si>
    <t>B1. Source Allocation</t>
  </si>
  <si>
    <t>Related Party</t>
  </si>
  <si>
    <t>Partnership Expenses – Accounting, Administration &amp; IT</t>
  </si>
  <si>
    <t>Partnership Expenses – Other</t>
  </si>
  <si>
    <t>Partnership Expenses – Organization Costs</t>
  </si>
  <si>
    <t>Partnership Expenses – Legal</t>
  </si>
  <si>
    <t>Partnership Expenses – Custody Fees</t>
  </si>
  <si>
    <t>Partnership Expenses – Bank Fees</t>
  </si>
  <si>
    <t>Advisory Fees</t>
  </si>
  <si>
    <t>Broken Deal Fees</t>
  </si>
  <si>
    <t>Transaction &amp; Deal Fees</t>
  </si>
  <si>
    <t>Directors Fees</t>
  </si>
  <si>
    <t>Monitoring Fees</t>
  </si>
  <si>
    <t>Capital Markets Fees</t>
  </si>
  <si>
    <t>Other Fees</t>
  </si>
  <si>
    <t>Total Reimbursements for Travel &amp; Administrative Expenses</t>
  </si>
  <si>
    <t>With Respect to 
the Fund's LPs</t>
  </si>
  <si>
    <t>Partnership Expenses – Due Diligence</t>
  </si>
  <si>
    <t>(Partnership Expenses – Due Diligence)</t>
  </si>
  <si>
    <t>Partnership Expenses - Paid to GP &amp; Related Parties - Gross of Offsets</t>
  </si>
  <si>
    <t>Total Offsets to Fees &amp; Expenses (applied during period):</t>
  </si>
  <si>
    <t>% Offset to LP #5*</t>
  </si>
  <si>
    <t>Advisory Fees****</t>
  </si>
  <si>
    <t>Broken Deal Fees****</t>
  </si>
  <si>
    <t>Transaction &amp; Deal Fees****</t>
  </si>
  <si>
    <t>Directors Fees****</t>
  </si>
  <si>
    <t>Monitoring Fees****</t>
  </si>
  <si>
    <t>Capital Markets Fees****</t>
  </si>
  <si>
    <t>Total Reimbursements for Travel &amp; Administrative Expenses****</t>
  </si>
  <si>
    <t>Capitalized Transaction Fees &amp; Exp. - Paid to Non-Related Parties****</t>
  </si>
  <si>
    <t>Capitalized Transaction Fees &amp; Exp. - Paid to GP &amp; Related Parties****</t>
  </si>
  <si>
    <t>Partnership Expenses – Other Travel &amp; Entertainment</t>
  </si>
  <si>
    <t>With Respect to the Fund's LPs</t>
  </si>
  <si>
    <t>B.1 Source Allocation:</t>
  </si>
  <si>
    <t>Change in Unrealized Gain / (Loss)</t>
  </si>
  <si>
    <t>Management Fees - Net of Rebates, Gross of Offsets and Waivers</t>
  </si>
  <si>
    <t>Partnership Expenses – Audit &amp; Tax Preparatory</t>
  </si>
  <si>
    <t>Total Cash / Non-Cash Flows (contributions, less distributions)</t>
  </si>
  <si>
    <t>Distributions Relating to Fees &amp; Expenses****</t>
  </si>
  <si>
    <t>Offset (gross of any unapplied balance) for fees/costs paid to the GP/Manager/Related Parties, or paid to outside parties, for fundraising services</t>
  </si>
  <si>
    <t>Fees/costs paid to the GP/Manager/Related Party, or to outside parties, for fundraising services; These fees are sometimes not an income statement line-item in a fund’s financial records, but rather a direct reduction to partners’ capital; GP may relocate this row, depending on how it is treated on their income statement</t>
  </si>
  <si>
    <t>Any waiver of management fees in lieu of assuming the GP's commitment obligations to the Fund</t>
  </si>
  <si>
    <t>Incentive Allocation - 
Paid</t>
  </si>
  <si>
    <t>QTD</t>
  </si>
  <si>
    <t>Expenses charged to the Fund for the registration of securities and other custody-related activities; Excludes fund administration expenses</t>
  </si>
  <si>
    <t>Expenses charged to the Fund to confirm all material assumptions in regards to potential investment opportunities; Includes all costs that can be clearly linked to the due diligence of specific investment opportunities including legal, travel and other costs; Includes both consummated and unconsummated deals; Exclude management fees and the costs of identifying and sourcing potential investment opportunities; Excludes fund administration expenses</t>
  </si>
  <si>
    <t>Expenses charged to the Fund for the establishment of the Fund, including any legal/audit costs; Excludes any fund administration expenses or Placement Fees</t>
  </si>
  <si>
    <t>Expenses charged to the Fund related to travel &amp; entertainment on behalf of the Fund; May include travel related to LPAC meetings or unreimbursed portfolio company meetings; Excludes travel costs associated with due diligence</t>
  </si>
  <si>
    <t>LP's Allocation of Total Fund</t>
  </si>
  <si>
    <t>"Parent" Fund Name:</t>
  </si>
  <si>
    <t>"Parent" Fund Currency:</t>
  </si>
  <si>
    <t>"Parent" Fund Size:</t>
  </si>
  <si>
    <t>LP #5 Commitment to "Parent" Fund:</t>
  </si>
  <si>
    <t>Dec. 31, 2015</t>
  </si>
  <si>
    <t>Underlying "Child" Fund</t>
  </si>
  <si>
    <t>Incentive Allocation - 
Periodic Change in Accrued</t>
  </si>
  <si>
    <t>Fund of Funds Template: Fees, Expenses &amp; Incentive Allocation to Underlying Funds (values in "Parent" Fund Currency)</t>
  </si>
  <si>
    <t>*Current offset percentages for the specific LP; As offset calculations may change over the life of the Fund, the current offset percentages may not be applicable for calculating the non-QTD offset balances</t>
  </si>
  <si>
    <t>Offset (gross of any unapplied balance) for any fees/costs paid to the GP/Manager/Related Party for their role in securing financing for a company; Excludes any Transaction &amp; Deal Fees</t>
  </si>
  <si>
    <t>YTD</t>
  </si>
  <si>
    <t>See "Related Party Definition" tab</t>
  </si>
  <si>
    <t>The ILPA acknowledges that the definition of ‘Related Parties’ can vary from manager to manager, and is typically linked to specific language in a fund’s LPA.  The ILPA also acknowledges that it’s unlikely a manager would track and report Related Party activities that did not fall within the scope of any previously agreed upon definition.  However, to ensure that a consistent standard is applied to any future funds, the ILPA strongly recommends the use of the following Related Party definition in any disclosures for funds with an inception date after March 1, 2016:</t>
  </si>
  <si>
    <t>Operational Person(s) means any operational partner, senior advisor or other consultant or employee whose primary activity for a Relevant Entity is to provide operational or back office support to any portfolio company of any investment vehicle, account or fund managed by a Related Person. 
Related Person(s) means any current or former employee, manager or partner of any Relevant Entity which employee, manager or partner is involved in the investment activities or accounting and valuation functions of such Relevant Entity or any of their respective family members.
Related Party(ies) means (i) any Related Person, (ii) any Operational Person, (iii) any entity more than [10]% of the ownership of which is held directly or indirectly (whether through other entities or trusts) by any Related Person or Operational Person and whether or not such Related Person or Operational Person participates in the carried interest received by the General Partner or the Special Limited Partner, and (iv) any consulting, legal or other service provider regularly engaged by portfolio companies of any investment vehicle, account or fund managed by a Related Person and which also provides advice or services to any Related Person or Relevant Entity.   
Relevant Entity(ies) means the General Partner, any separate carry vehicle, the Investor Advisor or any of their parent or subsidiary entities or any similar entity related to any other investment vehicle, account or fund advised or managed by any current or former Related Person.</t>
  </si>
  <si>
    <t>(Management Fees – Gross of Offsets, Waivers &amp; Rebates):</t>
  </si>
  <si>
    <t>Realized Gain / (Loss)</t>
  </si>
  <si>
    <t>Balances that represent a single LP's interest in the Total Fund; Estimations are acceptable for any single LP amount that's denoted with a "****"</t>
  </si>
  <si>
    <t>Fund of Funds: Gross Fees, Exp. &amp; Incentive Allocation paid to the Underlying Funds****</t>
  </si>
  <si>
    <t>Fund of Funds: Gross Fees, Exp. &amp; Incentive Allocation paid to the Underlying Funds</t>
  </si>
  <si>
    <t>Unapplied Offset Balance (Roll-forward) - Beginning Balance</t>
  </si>
  <si>
    <t>Unapplied Offset Balance (Roll-forward) - Ending Balance</t>
  </si>
  <si>
    <t>(Less Total Offsets to Fees &amp; Expenses - applied during period)</t>
  </si>
  <si>
    <t>Additional layer of fees/expenses/Incentive Allocation (incl. accruals) charged by the underlying funds held by the Fund-of-Funds; Excludes any fees/expenses/Incentive Allocation charged by the Fund-of-Fund (the 'parent' fund) that manages the underlying funds ('child' funds); Fields are linked to a supplemental template (Fund of Funds-Underlying); LP balances are estimates</t>
  </si>
  <si>
    <t>A3. Misc.</t>
  </si>
  <si>
    <t>Total Offsets to Fees &amp; Expenses (applied during period)</t>
  </si>
  <si>
    <t>Total Offsets to Fees &amp; Expenses (recognized during period)</t>
  </si>
  <si>
    <t>Beginning NAV - Net of Incentive Allocation</t>
  </si>
  <si>
    <t>Ending NAV - Net of Incentive Allocation</t>
  </si>
  <si>
    <t>Incentive Allocation - Paid During the Period</t>
  </si>
  <si>
    <t>Cumulative LPs' Allocation of Total Fund</t>
  </si>
  <si>
    <t>Fees, Expenses &amp; Incentive Allocation Paid by "Parent" Fund to "Child" Funds (Total Fund, Incl. GP Allocation - Reported in "Parent" Fund Currency)</t>
  </si>
  <si>
    <t>Balances that represent the cumulative interest of a single fund, including all of its side/parallel vehicles (current and liquidated), less the GP's Allocation of Total Fund</t>
  </si>
  <si>
    <t>Reconciliation for Accrued Incentive Allocation</t>
  </si>
  <si>
    <t>Reconciliation for Unapplied Offset Balance (Roll-forward)</t>
  </si>
  <si>
    <t>Returned Clawback****</t>
  </si>
  <si>
    <t>Offset (gross of any unapplied balance) for any fees/costs paid to the GP/Manager/Related Party relating to consultancy services provided to portfolio companies; Advisory fees are provided through project-based services with no ongoing monitoring style fees; Compensation is based on hourly or task-based fees; Excludes services related to Transaction &amp; Deal Fees</t>
  </si>
  <si>
    <t>(Placement Fees)</t>
  </si>
  <si>
    <t>(Less Expired/Released Commitments)</t>
  </si>
  <si>
    <t>(Less Contributions)</t>
  </si>
  <si>
    <t>A.2 Commitment Reconciliation:</t>
  </si>
  <si>
    <t>A.1 NAV Reconciliation and Summary of Fees, Expenses &amp; Incentive Allocation</t>
  </si>
  <si>
    <t>****Allocation for individual LPs, the Total Fund and all remaining positions may need to be estimated on a pro-rata basis</t>
  </si>
  <si>
    <t>Estimated portion of distributions that are attributed to the return of any fees/expenses paid; Typically returned by the GP before any Incentive Allocation is captured as part of the waterfall calculation</t>
  </si>
  <si>
    <t>Fees/costs that are paid/accrued to the GP/Manager/Related Party (incl. any fees not subject to offset) regarding the purchase and sale of investments; Excludes broken deal fees; Include fees/exp. related to bolt-on acquisitions for the portfolio company</t>
  </si>
  <si>
    <t>Fees/costs that are paid/accrued to the GP/Manager/Related Parties (incl. any fees not subject to offset) relating to consultancy services provided to portfolio companies; Advisory fees are provided through project-based services with no ongoing monitoring style fees; Compensation is based on hourly or task-based fees; Excludes services related to Transaction &amp; Deal Fees</t>
  </si>
  <si>
    <t>Fees/costs that are paid/accrued to the GP/Manager/Related Party (incl. any fees not subject to offset) for their role in securing financing for a portfolio company</t>
  </si>
  <si>
    <t>Balances that represent the interest of the legal entity, including any Related Parties, that manages the fund</t>
  </si>
  <si>
    <t>Balances that represent the cumulative interest of a single fund, including all of its side/parallel vehicles (current and liquidated)</t>
  </si>
  <si>
    <t>Incentive Allocation - Earned (period-end balance)****</t>
  </si>
  <si>
    <t>Incentive Allocation - Amount Held in Escrow (period-end balance)****</t>
  </si>
  <si>
    <t>Accrued Incentive Allocation - Starting Period Balance</t>
  </si>
  <si>
    <t>Accrued Incentive Allocation - Periodic Change</t>
  </si>
  <si>
    <t>Accrued Incentive Allocation - Ending Period Balance</t>
  </si>
  <si>
    <t>Incentive Allocation - Earned (period-end balance)</t>
  </si>
  <si>
    <t>Incentive Allocation - Amount Held in Escrow (period-end balance)</t>
  </si>
  <si>
    <t>Estimated period-end balance for GP's/Managers'/Related Parties' share of any realized profits from investments (aka Carried Interest and GP Profit Share), less any Returned Clawback; Balance reflects all incentive allocation entitled to the GP/Related Parties (attributable to realizations), including amounts held in escrow and/or not yet collected by the GP</t>
  </si>
  <si>
    <t>Ending NAV - Gross of Accrued Incentive Allocation</t>
  </si>
  <si>
    <t>Total Fees with Respect to Portfolio Companies/Investments:</t>
  </si>
  <si>
    <t>B. Schedule of Fees, Incentive Allocation &amp; Reimbursements Received by the GP &amp; Related Parties, with Respect to the Fund and Portfolio Companies/Investments Held by the Fund</t>
  </si>
  <si>
    <t>**Content in A.3 aims to provide users with additional context on the balances provided in other sections;  Some of the balances in A.3 represent a sub-total for an amount provided in another section;  Balances in this section should be entered as a positive amount, even though similar balances in other sections may typically be presented as a negative amount; To prevent double-counting, or other miscalculations, users should avoid netting balances in A.3 with amounts in other sections</t>
  </si>
  <si>
    <t>(Partnership Expenses – Audit &amp; Tax Preparatory)</t>
  </si>
  <si>
    <t>With Respect to the Fund's Portfolio Companies/ Invs.</t>
  </si>
  <si>
    <t>With Respect to the Fund's Portfolio Companies/Invs.</t>
  </si>
  <si>
    <t>Footnotes for any YTD (Total Fund) expenses, fees &amp; offsets (including any "other" balances)</t>
  </si>
  <si>
    <t>Partnership Expenses – Other ($10,500) = Insurance ($8,000) + Partnership-Level Taxes ($2,500)</t>
  </si>
  <si>
    <t>Non-Cash Contributions &amp; Distributions</t>
  </si>
  <si>
    <t>(Partnership Expenses – Other Travel &amp; Entertainment)</t>
  </si>
  <si>
    <t>Plus: Total Offsets to Fees &amp; Expenses (recognized during period)</t>
  </si>
  <si>
    <t>Repayment of any travel or other administrative expenses from the Fund's portfolio investment to the GP/Manager/Related Party</t>
  </si>
  <si>
    <t>Periodic gross management fees and fund expenses, less any Fee Waiver and Total Offsets to Fees &amp; Expenses (applied during the period)</t>
  </si>
  <si>
    <t>Section</t>
  </si>
  <si>
    <t>Prior period, ending-balance for any fees/expenses, subject to offset against fund management fees/expenses, that have been recognized, but not yet credited to the benefit of the Fund's investors</t>
  </si>
  <si>
    <t>Current period, ending-balance for any fees/expenses, subject to offset against fund management fees/expenses, that have been recognized, but not yet credited to the benefit of the Fund's investors</t>
  </si>
  <si>
    <t xml:space="preserve">Periodic fees/expenses, subject to offset against fund management fees/expenses, that were credited to the benefit of the Fund's investors;  This amount may not necessarily equal the offset amount applied during the period, as the applied amount cannot typically exceed the total amount of total recognized, gross fund management fees/expenses during the period </t>
  </si>
  <si>
    <t>Expenses charged to the Fund for the audit of the Fund's financial records and for the preparation of any tax documents related to the Fund; Excludes any costs related to organizing the Fund, investment due diligence and fund administration expenses</t>
  </si>
  <si>
    <t>Expenses charged to the Fund for legal services on behalf of the Fund; Includes legal analysis to interpret or amend the Fund's LPA;  Excludes any legal costs associated with organizing/administering the fund or investment due diligence</t>
  </si>
  <si>
    <t>Total amount that recognized fund management fees/expenses were reduced by during the period, to the benefit of the Fund's investors, resulting from fees/expenses received by the GP/Manager/Related Party; Applied offset amount does not necessarily represent the total amount of recognized fees/expenses that were subject to offset during the period, as the applied amount typically cannot exceed the total recognized, gross fund management fees/expenses during the period</t>
  </si>
  <si>
    <t>Period-End balance for the portion of the GP's/Managers'/Related Parties' share of any realized profits from investments (aka Carried Interest and GP Profit Share) that has been collected, but is currently held in a third party account until certain milestones are met (per the Fund's LPA)</t>
  </si>
  <si>
    <t>Excess Incentive Allocation paid to the GP/Manager/Related Parties, including amounts held in escrow, which has been returned to the Fund</t>
  </si>
  <si>
    <t>Share of total partnership expenses (including any placement fees or other charges that are treated as direct reduction to partners capital) paid to the GP/Manager/Related Parties for services provided to the Fund; Excludes expenses paid to non-Related Parties that are advanced out of the management company's reserves until the expense can be called from the Fund's LPs (aka "pass-through" transactions)</t>
  </si>
  <si>
    <t>Any fees &amp; expenses rolled into the cost-basis of the Fund's investments that are paid by the Fund to the GP/Manager/Related Parties; Excludes expenses paid to non-Related Parties that are advanced out of the management company's reserves until the expense can be called from the Fund's LPs (aka "pass-through" transactions)</t>
  </si>
  <si>
    <t xml:space="preserve">Fees/costs, including accelerated monitoring fees, that are paid/accrued to the GP/Manager/Related Party (incl. any fees not subject to offset) as part of an agreement between the portfolio company and the GP/Manager/Related Party over a finite or indefinite period; Monitoring fees are identified as ongoing management services provided to portfolio companies, based on annually established fees as opposed to hourly or task based fees. </t>
  </si>
  <si>
    <t>Offset (gross of any unapplied balance) for any fees, including accelerated monitoring fees, paid to the GP/Manager/Related Party as part of an agreement between the portfolio company and the GP/Manager/Related Party over a finite or indefinite period; Monitoring fees are identified as ongoing management services provided to portfolio companies, based on annually established fees as opposed to hourly or task based fees</t>
  </si>
  <si>
    <t>Any remaining fees/costs that are paid/accrued to the GP/Manager/Related Party (incl. any fees not subject to offset) not listed elsewhere; Explanations for any YTD amounts included in this field must be footnoted in this document</t>
  </si>
  <si>
    <t>Offset (gross of any unapplied balance) for any remaining fees/costs paid to the GP/Manager/Related Party, subject to LP offset, not listed elsewhere; Explanations for any YTD amounts included in this field must be footnoted in this document</t>
  </si>
  <si>
    <t>Offset (gross of any unapplied balance) for any costs related to the establishment of the Fund; Typically, LP offsets are provided for amounts in excess of a predetermined value; Exclude any offsets for Placement Fees</t>
  </si>
  <si>
    <t>Total Management Fees &amp; Partnership Exp., Net of Offsets &amp; Rebates, Gross of Fee Waiver</t>
  </si>
  <si>
    <t>Refund of any prior management fees to the Fund's investors</t>
  </si>
  <si>
    <t>Fees, expenses and incentive allocation paid/accrued by the Fund's LPs to the GP/Management/Related Parties; Excludes any expenses that are paid to non-Related Parties</t>
  </si>
  <si>
    <t>Any fees &amp; expenses rolled into the cost-basis of the Fund's investments that are paid by the Fund's investors to non-Related Parties</t>
  </si>
  <si>
    <t>Termination fees/costs received from counterparties of the Fund's unconsummated deals, netted against any termination fees/costs paid to counterparties that weren't reimbursed by the Fund; Include any fees not subject to offset</t>
  </si>
  <si>
    <t>Offset for any termination fees/costs received from counterparties of the Fund's unconsummated deals; Typically netted (subject to the Fund's LPA) against any unreimbursed termination fees/costs paid to counterparties; Amount is gross of any unapplied balances during the period</t>
  </si>
  <si>
    <t>Offset (gross of any unapplied balance) for any fees/costs paid to the GP/Manager/Related Party regarding the purchase and sale of investments (excl. Broken Deal Fees); Include fees/exp. related to any bolt-on acquisitions for the portfolio company</t>
  </si>
  <si>
    <t>Less: Total Offsets to Fees &amp; Expenses (applied during period)</t>
  </si>
  <si>
    <t>(Total Management Fees &amp; Partnership Expenses, Net of Offsets &amp; Rebates, Gross of Fee Waiver)</t>
  </si>
  <si>
    <t>Prior period, ending-balance for GP's/Manager's/Related Parties' expected share of any unrealized profits that would be paid upon realization of all remaining investments, based on current valuations (also known as Carried Interest or GP Profit Share), less any potential Clawback obligation; Balance also includes any uncollected profits from realized investments, if applicable</t>
  </si>
  <si>
    <t xml:space="preserve">GP's/Managers'/Related Parties' share of any realized profits from an investment (also known as Carried Interest and GP Profit Share), less any returned Clawback; Balance only reflects Incentive Allocation collected by the GP/Related Parties, including amounts held in escrow </t>
  </si>
  <si>
    <t>Periodic change in GP's/Managers'/Related Parties' expected share of any unrealized profits that would be paid upon realization of all remaining investments, based on current valuations (also known as Carried Interest and GP Profit Share), less any potential Clawback obligation; Change also includes any uncollected profits from realized investments, if applicable</t>
  </si>
  <si>
    <t>Current period, ending-balance for GP's/Manager's/Related Parties' expected share of any unrealized profits that would be paid upon realization of all remaining investments, based on current valuations (also known as Carried Interest or GP Profit Share), less any potential Clawback obligation; Balance also includes any uncollected profits from realized investments, if applicable</t>
  </si>
  <si>
    <t>Overview</t>
  </si>
  <si>
    <t>Template Goals</t>
  </si>
  <si>
    <t>The Template is organized into two sections (A &amp; B). Each section has a discrete goal, providing LPs with:</t>
  </si>
  <si>
    <t>Template Guidance</t>
  </si>
  <si>
    <t>Please note that the Template does provide a recommended definition for Related Parties. The ILPA encourages the adoption of this definition for all future PE funds.</t>
  </si>
  <si>
    <t>A supplemental schedule, which links to the Template, is provided to itemize the layer of fees and incentive allocation that a fund of funds (“FOF”) pays to its underlying fund holdings. These values represent the normal fees and incentive allocation that the FOF paid via their commitment to each fund holding in the portfolio. The values do not include any pro-rata share of the fees charged by the FOF to its own LPs.</t>
  </si>
  <si>
    <t>The ILPA acknowledges that any FOF will be highly challenged to provide the itemized content in the supplemental template. Like a traditional LP, the FOF’s ability to track and report this content in a meaningful fashion to its own LPs is entirely contingent upon a uniform level of reporting and universal compliance from all of the underlying managers in the FOF’s portfolio. As such, the ILPA recommends that FOF organizations provide the content in the supplemental schedule to LPs by special request only. The content should be reported in the format provided. The frequency and lag time of the reporting should be determined jointly by the FOF and the LP making the request.</t>
  </si>
  <si>
    <t>III.      Scaled Implementation – Fund Sizes</t>
  </si>
  <si>
    <t>IV.      Application to Legacy Funds</t>
  </si>
  <si>
    <t>VI.      Use of Estimates for Individual Partner’s Balances</t>
  </si>
  <si>
    <t>VIII.      GP Modifications to Template</t>
  </si>
  <si>
    <t xml:space="preserve"> X.      Footnotes</t>
  </si>
  <si>
    <t>XI.      Fee Allocations to Remaining Positions held by the Manager</t>
  </si>
  <si>
    <t>XII.      Fund of Funds Template</t>
  </si>
  <si>
    <t>XIII.      Miscellaneous</t>
  </si>
  <si>
    <t xml:space="preserve"> I.      Frequency &amp; Implementation</t>
  </si>
  <si>
    <t>II.      Tiered Content – Differentiated Levels of Reporting</t>
  </si>
  <si>
    <t>• Current fee offset percentages are provided in Section A.1 in order to give interested LPs an approximation of total fees that are not subject to offset. LPs should be aware that potential nuances in how offset calculations are defined in an LPA (e.g., the offset percentages may increase/decrease over the life of the Fund) may make it difficult to use the Template to precisely calculate fees not subject to offset.</t>
  </si>
  <si>
    <t>• The Total Fund balances presented in the Template should include all parallel vehicles/AIVs under the Fund’s umbrella. Certain exceptions (e.g., funds denominated in multi-currencies) may apply.</t>
  </si>
  <si>
    <t>• As in a traditional partners’ capital account statement, partnership expenses presented in Section A.1 would not include any capitalized transaction fees charged to LPs.</t>
  </si>
  <si>
    <t>Affiliated Positions***</t>
  </si>
  <si>
    <t>***Balances in this section represent fees &amp; reimbursements received by the GP/Manager/Related Parties with respect to the Fund's investments that are not allocable to the Total Fund (i.e. allocated to ownership interests of LP co-investors &amp; other vehicles managed-by/affiliated-with the GP/Manager/Related Party); To avoid double-counting, LP # 5's Allocation of Total Fund should not reflect any pro-rata share of these positions; Balances in this section, plus the balances in the "Cumulative LPs' Allocation of Total Fund" section, should equal the total fees/reimbursements received by the GP/Manager/Related Parties With Respect to the Fund's Portfolio Companies/Invs.</t>
  </si>
  <si>
    <t>V.      Conformity with the LPA</t>
  </si>
  <si>
    <t>This guidance assumes that every LP and GP has unique needs and resources. To accommodate this diversity, the responsibility for determining how the Template can be used to support their needs lies with individual LPs and their managers. The ILPA recommends that LPs and GPs should carefully consider the following when deciding how the Template is to be utilized within a GP’s periodic disclosure package.</t>
  </si>
  <si>
    <t>However, LPs may request supplemental schedules that provide more clarity on any individual Template balance (e.g., itemized details on fee income received from individual portfolio companies). GPs should use their discretion when accommodating these supplemental Template requests.</t>
  </si>
  <si>
    <t>© 2016 Institutional Limited Partners Association.  All rights reserved.</t>
  </si>
  <si>
    <t>Fee Template</t>
  </si>
  <si>
    <t>Definitions</t>
  </si>
  <si>
    <t>Below is a summary of all changes to the Template since its original release in January 2016:</t>
  </si>
  <si>
    <t>Expenses charged to the Fund, not described elsewhere; May include annual meeting expenses, insurance, partnership level taxes, and deal origination/monitoring expenses; May include fees paid to the Fund's directors and advisory committee members; Explanations for any YTD amounts included in this field must be footnoted in this document</t>
  </si>
  <si>
    <t>▪ Realized Gain / (Loss)</t>
  </si>
  <si>
    <t>▪ Change in Unrealized Gain / (Loss)</t>
  </si>
  <si>
    <t>Guidance</t>
  </si>
  <si>
    <r>
      <t>Distributions - Cash &amp; Non-Cash (</t>
    </r>
    <r>
      <rPr>
        <sz val="9"/>
        <color rgb="FF00B0F0"/>
        <rFont val="Arial"/>
        <family val="2"/>
      </rPr>
      <t>input positive values</t>
    </r>
    <r>
      <rPr>
        <sz val="9"/>
        <rFont val="Arial"/>
        <family val="2"/>
      </rPr>
      <t>)</t>
    </r>
  </si>
  <si>
    <r>
      <t>(Partnership Expenses – Other</t>
    </r>
    <r>
      <rPr>
        <i/>
        <vertAlign val="superscript"/>
        <sz val="9"/>
        <rFont val="Arial"/>
        <family val="2"/>
      </rPr>
      <t>+</t>
    </r>
    <r>
      <rPr>
        <i/>
        <sz val="9"/>
        <rFont val="Arial"/>
        <family val="2"/>
      </rPr>
      <t>)</t>
    </r>
  </si>
  <si>
    <r>
      <t>Other Offset</t>
    </r>
    <r>
      <rPr>
        <i/>
        <vertAlign val="superscript"/>
        <sz val="9"/>
        <rFont val="Arial"/>
        <family val="2"/>
      </rPr>
      <t>+</t>
    </r>
  </si>
  <si>
    <r>
      <t>Other Income/(Expense)</t>
    </r>
    <r>
      <rPr>
        <vertAlign val="superscript"/>
        <sz val="9"/>
        <rFont val="Arial"/>
        <family val="2"/>
      </rPr>
      <t>+</t>
    </r>
  </si>
  <si>
    <r>
      <t>A.3 Miscellaneous** (</t>
    </r>
    <r>
      <rPr>
        <b/>
        <i/>
        <sz val="10"/>
        <color rgb="FF00B0F0"/>
        <rFont val="Arial"/>
        <family val="2"/>
      </rPr>
      <t>input positive values</t>
    </r>
    <r>
      <rPr>
        <b/>
        <i/>
        <sz val="10"/>
        <rFont val="Arial"/>
        <family val="2"/>
      </rPr>
      <t>):</t>
    </r>
  </si>
  <si>
    <r>
      <t>Other Fees****</t>
    </r>
    <r>
      <rPr>
        <i/>
        <vertAlign val="superscript"/>
        <sz val="9"/>
        <rFont val="Arial"/>
        <family val="2"/>
      </rPr>
      <t>, +</t>
    </r>
  </si>
  <si>
    <r>
      <rPr>
        <vertAlign val="superscript"/>
        <sz val="9"/>
        <rFont val="Arial"/>
        <family val="2"/>
      </rPr>
      <t>+</t>
    </r>
    <r>
      <rPr>
        <sz val="9"/>
        <rFont val="Arial"/>
        <family val="2"/>
      </rPr>
      <t>A description should be provided in the footnote section for any amount(s) listed in this row for the year-to-date period</t>
    </r>
  </si>
  <si>
    <r>
      <t xml:space="preserve">Expenses charged to the Fund for fund administration, including accounting, valuation services, filing fees and IT activities; </t>
    </r>
    <r>
      <rPr>
        <b/>
        <i/>
        <sz val="10"/>
        <rFont val="Arial"/>
        <family val="2"/>
      </rPr>
      <t>Any YTD expenses attributed to internal staff, Related Parties and/or internal infrastructure must be footnoted in this document</t>
    </r>
    <r>
      <rPr>
        <sz val="10"/>
        <rFont val="Arial"/>
        <family val="2"/>
      </rPr>
      <t>; Excludes expenses for audit and tax preparation</t>
    </r>
  </si>
  <si>
    <t>Shaded/Italicized/Grouped Content Represents Level 2 Data</t>
  </si>
  <si>
    <t>▪ Non-Cash Contributions &amp; Distributions</t>
  </si>
  <si>
    <t>Expenses charged to the Fund for banking/finance services; Excludes fund administration expenses and interest; Includes fees related to credit facilities and other short-term financing at the fund level</t>
  </si>
  <si>
    <t>1. Repaired formula error in cells H38:M38 (Oct. 2016)</t>
  </si>
  <si>
    <t>2. Repaired formula error in cell J77 (Oct. 2016)</t>
  </si>
  <si>
    <t>1. Added definitions for the following (existing) Template fields (Oct. 2016):</t>
  </si>
  <si>
    <t>2. Added "Annual Meeting Expense" to the list example examples that fall under "Partnership Expense - Other" (Oct. 2016)</t>
  </si>
  <si>
    <t>▪ Ending NAV - Net of Incentive Allocation</t>
  </si>
  <si>
    <t>▪ Beginning NAV - Net of Incentive Allocation</t>
  </si>
  <si>
    <t>3. Clarified definition for "Partnership Expenses – Bank Fees" (Oct. 2016)</t>
  </si>
  <si>
    <t>1. Added further clarity on: (Oct. 2016)
     ▪ Acceptable modifications to the Template (Sections VIII &amp; IX)
     ▪ The differences between the Level 1 and Level 2 content tiers (Section II)
     ▪ What a Template endorsement means (Section VII)
     ▪ How to apply the Template for older and smaller funds (Sections III &amp; IV)</t>
  </si>
  <si>
    <t xml:space="preserve">The ILPA Reporting Template (the “Template”) was developed to promote more uniform reporting practices in the private equity industry. It is one component of the ILPA's Transparency Initiative (the “Initiative”), a broad-based effort to establish more robust and consistent standards for fee reporting and compliance among investors, fund managers, and their advisors. The Initiative was comprised of senior investment and reporting professionals from a cross-section of investor institutions and advisors. </t>
  </si>
  <si>
    <t>The Template, which details all monies paid to the fund manager, affiliates, and third parties, is the first deliverable of the Initiative. The Template reflects feedback from more than 120 individuals and organizations, including nearly 50 global LP groups, and 25 General Partner organizations (GPs), as well as numerous industry trade bodies and a number of leading consultants, advisors, fund administrators, and accountants.</t>
  </si>
  <si>
    <t xml:space="preserve">A. The ability to monitor, aggregate and analyze an LP’s direct costs of participating in a given private equity fund (a “Fund”). These values are presented within the framework of a typical partners’ capital account statement, providing valuable context to the reported fees. </t>
  </si>
  <si>
    <t>B. A summary of the GP’s sources of economics regarding the Fund and the investments made by the Fund (including reimbursements and any fees not subject to offset).</t>
  </si>
  <si>
    <t>Through dozens of interactions with the GP and LP communities during the consultation phase of the Template’s development, the ILPA became aware of several complex issues that should be considered by all stakeholders when populating and analyzing the content provided in the Template. The guidance below is intended to communicate the expectations and necessary background to allow LPs and GPs to determine how both parties can utilize the Template most effectively.</t>
  </si>
  <si>
    <t xml:space="preserve">These guidelines, originally issued in January 2016, and revised in October 2016, are not anticipated to change in the near term. However, the ILPA will continue to monitor the challenges faced by LPs and GPs during the Template’s adoption and may make additional clarifying or other changes to either this guidance or the Template in future. Interested parties should consult ilpa.org for the latest versions of these guidelines and the Template. </t>
  </si>
  <si>
    <t xml:space="preserve">The Template is designed to be supplemental to a Fund’s standard financial disclosures. The ILPA recommends that the Template is provided on a quarterly basis within a reasonable timeframe after the release of standard reports. The Template is not intended to be a substitute for any other reports, including capital call and distribution notices. </t>
  </si>
  <si>
    <t>The content should be provided in an Excel or digital format (e.g., XML) that is compatible with reporting software systems and allows for aggregation and analysis of information. To maximize the usefulness of the data being presented, PDF format is not recommended.</t>
  </si>
  <si>
    <t xml:space="preserve">During the initial adoption period, LPs should adjust their adoption/frequency/ lagging expectations to accommodate for the necessary changes to GPs’ processes, technology, and resources. It is expected to take up to one year or more for GPs to adapt their processes to meet the demands of mass-producing the customized Template for each of their LPs, depending on the size, complexity, and infrastructure of each firm’s operations. </t>
  </si>
  <si>
    <t>The ILPA anticipates that the timing of each GP’s transition to the standard indicated by the Template will depend upon the point at which a critical mass of a GP’s LPs begin requesting the Template. Therefore, it’s imperative for LPs to signal to their GPs at the earliest opportunity that they require this information.</t>
  </si>
  <si>
    <t xml:space="preserve">Additionally, LPs should be aware that select fields within the Template, particularly in Section A.3 (“Miscellaneous”), may be more difficult for GPs to produce. Feedback from GPs suggest that the data in Section A.3 is neither customarily tracked in most GP systems, nor easily derived from existing ledger entries. LPs should moderate their expectations for the timely reporting of information for these fields accordingly. For the avoidance of doubt, it is anticipated that GPs will eventually modify their processes to allow for the regular reporting of this data in the future. </t>
  </si>
  <si>
    <t>When contemplating the desired timeline for full integration of the Template into reporting processes, LPs are reminded that many (if not all) of the fees charged to portfolio investments are tracked in a separate ledger (and software) from a Fund’s accounts. It will likely require meaningful revisions to GP accounting and reporting procedures to aggregate the information from multiple ledgers into a single report. The scope of these changes in procedure and operations will necessarily be greater for GPs managing multiple products or pools of capital, those with more complex economic or operating models, or those GPs with a less sophisticated reporting infrastructure.</t>
  </si>
  <si>
    <t>The Template should only be applied on a prospective basis to future funds, and, where feasible, to current vintages in the active investment phase. See Section IV for additional guidance on legacy funds.</t>
  </si>
  <si>
    <t>The Template was developed for quarterly frequency to accommodate for LPs’ fiscal year ends that often differ from the calendar year reporting of typical GPs. Having the Template data on a quarterly basis allows LPs to produce annualized figures to whatever quarter aligns with their own reporting cycle. However, as improvements in GP reporting processes and reporting software make quarterly calculations more feasible on an automated basis, the ILPA anticipates that GPs and LPs will together determine the frequency that meets each LP’s needs.</t>
  </si>
  <si>
    <t xml:space="preserve">To ensure the Template focuses on efficiently meeting the needs of a diverse LP community, a two-tiered structure has been incorporated into the Template. Level 1 data represents high-level summary content, and the minimum baseline that the ILPA is recommending should be provided by GPs to LPs. Level 2 data introduces additional granularity and itemization for certain subtotals, i.e., fees subject to offset and partnership expenses, and fees/reimbursements received from portfolio investments. The more-detailed Level 2 content is represented by the shaded, collapsible rows in the Template. </t>
  </si>
  <si>
    <t>The data representing the Level 1 summary content may be sufficient for many LPs to monitor their portfolios. As such, LPs preferring less detail may request that their GPs provide only Level 1 content. This will help GPs focus their efforts on providing Level 2 content only to LPs that require it.</t>
  </si>
  <si>
    <t>For the avoidance of doubt, ILPA recommends that GPs provide both Level 1 and Level 2 content to each of their LPs. However, GPs should have conversations with their LPs regarding the requisite level of reporting.</t>
  </si>
  <si>
    <t xml:space="preserve">LPs should factor the size, back-office resources, operating budgets, and complexity of the funds managed by their GPs when determining their requirements for Template compliance. </t>
  </si>
  <si>
    <t>Some GPs, including newer managers and managers of smaller, VC, or SBIC funds, may not have the staffing or technology resources to populate the quarterly Template in a reasonable timeframe, without significantly reducing their effectiveness in other areas. In addition, several of the fields within the Template may not apply to funds with simpler economics, meaning that these fields would consistently have a null value. LPs’ expected timeline for receiving the Template should reflect the operational and other constraints facing GPs described in this section. The ILPA recommends that LPs investing in smaller GPs with simpler economics consider whether Level 1 content would be sufficient to meet their compliance or investment monitoring needs.</t>
  </si>
  <si>
    <t>Level 1 Standard</t>
  </si>
  <si>
    <t>Level 2 Standard</t>
  </si>
  <si>
    <t>Partnership Expenses - Total</t>
  </si>
  <si>
    <t>Other Offset</t>
  </si>
  <si>
    <t>The following table highlights the key differences between the data points captured by Level 1 and Level 2 information in the Template.</t>
  </si>
  <si>
    <t>Total Fees with Respect to Portfolio Companies/Investments</t>
  </si>
  <si>
    <t>LPs should consider a fund’s age when determining their requirements for Template compliance. The process surrounding how a GP manages account balances or cash flows with respect to certain elements within the Template may make populating the Template difficult. For instance, information may be managed across different ledgers, or GPs may use a different hierarchy for tracking partnership expense sub-totals (audit, bank fees, etc.). There may be a significant operational burden associated with reorganizing a GP’s historical ledgers to align with the Template layout. LPs should therefore weigh carefully whether the incremental value of this information for historical periods warrants requiring it for older funds and perhaps consider the acceptability of less stringent requirements (particularly any requests for since inception data).</t>
  </si>
  <si>
    <t>For the avoidance of doubt, GPs are encouraged to utilize best judgement when an LP requests since inception data for a legacy fund. GPs that deem such requests unduly burdensome for their back-office resources would still comply with these guidelines if they elected not to comply with such a request.</t>
  </si>
  <si>
    <t xml:space="preserve">The values presented in the Template should be calculated within the framework of a Fund’s Limited Partnership Agreement (LPA), including its valuation policy. Template values for NAV, incentive allocation (carried interest), fee offsets, management fees, unfunded commitment, and call/distribution amounts should be consistent with the totals presented in a Fund’s other disclosures. Additionally, the definition used for Related Parties in the Template should be consistent with the definition used in the existing LPA. </t>
  </si>
  <si>
    <t>As an exception to the above, the ILPA recommends that GPs adopt the ILPA’s prescribed hierarchy for partnership expenses, fee offsets and fee/expense income received from investments (all of which is categorized as Level 2 content). Due to the various hierarchies currently being reported in fund financials, LPs are unable to conduct any meaningful, plan-level analysis of these balances. As noted in a previous section, this accommodation is only recommended for newer funds. For the avoidance of doubt, GPs are asked to adopt these categories for reporting purposes only, and are not being asked to revise their methodologies for calculating these sub-totals.</t>
  </si>
  <si>
    <t xml:space="preserve">To provide context to each value, the Template requests an individual LP’s allocation for every reported balance. The ILPA acknowledges that it may be unfeasible to precisely calculate the partner’s share for certain balances, particularly any fees not subject to offset (as there would be no provision in the LPA to calculate the LP’s share of a fee offset for which it was not entitled). These balances are denoted with a “****” in the Template. For these balances, GPs should only provide an estimated amount, using the LP’s pro rata share of the Fund. </t>
  </si>
  <si>
    <t>Due to the accounting complexity resulting from LP opt-outs and any specialized offset/waterfall provisions in certain LP side letters, LPs should understand that any individual LP’s allocation for these balances are approximations and should only be used to provide context to any cumulative balances.</t>
  </si>
  <si>
    <t>VII.     Template Endorsement</t>
  </si>
  <si>
    <t xml:space="preserve">To help communicate the scope of adoption within the industry, organizations are encouraged to endorse the Template. Instructions for endorsing the Template are provided on ilpa.org. </t>
  </si>
  <si>
    <t xml:space="preserve">In general, a Template endorsement signals that the endorsing organization: </t>
  </si>
  <si>
    <t>• Believes that a single standard for fee disclosures is necessary to efficiently monitor and report private equity fund activity</t>
  </si>
  <si>
    <t>• Will make best efforts to adhere to all of the Template Guidelines</t>
  </si>
  <si>
    <t>• Will not modify the Template beyond what is prescribed in the Template Guidelines (most notably, Sections VIII, IX, and XIII)</t>
  </si>
  <si>
    <t>• Will not make, or comply with, requests to complete alternate, customized template formats that provide the same data points found in the ILPA Template</t>
  </si>
  <si>
    <t>• Recognizes the challenges faced by GPs and LPs with regards to completing the Template and monitoring fees, respectively, and will make best efforts to collaborate with each other to ensure that the Template is applied in the most effective and efficient way</t>
  </si>
  <si>
    <t>For LPs (and their consultants/administrators), an endorsement also indicates that:</t>
  </si>
  <si>
    <t>• They’re willing to encourage their GPs to complete and adopt the Template</t>
  </si>
  <si>
    <t>• They will use content yielded by the Template to systematically monitor their portfolio</t>
  </si>
  <si>
    <t>• They will phase-out use of any other formats they’re using to gather fee data</t>
  </si>
  <si>
    <t>For GPs (and their advisors), an endorsement also indicates that:</t>
  </si>
  <si>
    <t>• In the short term, they’re willing to complete the Template for any LP that requests it</t>
  </si>
  <si>
    <t>• In the long term, they’ll work towards implementing an automated solution that provides the Template to all of their LPs on a regular basis, as part of their standard reporting package</t>
  </si>
  <si>
    <t xml:space="preserve">The Template-style format, with its hard-coded series of fields, was deemed most effective at creating a unified reporting standard, rather than a principles-based approach which was expected to only exacerbate the continuing proliferation of bespoke formats. </t>
  </si>
  <si>
    <t>The prescribed fee data is presented alongside values typically included in a partners’ capital account statement (PCAP) because it is believed that this PCAP information offers valuable context and quality control to the disclosures on fees and expenses. The ILPA acknowledges that standardizing the format for the PCAP itself is problematic, therefore this section is intended to detail acceptable modifications to the Template that allow GPs additional flexibility in its application.</t>
  </si>
  <si>
    <t>GPs should not delete or merge any fields in the Template, including any of the more detailed itemization included as Level 2 content. If certain fields do not apply to a Fund, GPs are still advised to include these fields and populate them with zeros.</t>
  </si>
  <si>
    <t>While Template fields should not be deleted or merged, GPs do have the flexibility to repurpose, supplement, or re-order the fields in Section A.1 (NAV Reconciliation and Summary of Fees, Expenses and Incentive Allocation) to accommodate for variances between their existing PCAP format and the one used in the Template (which is mostly relevant to U.S. GAAP-centric, commingled funds). While potentially beneficial to the industry, the purpose of the Initiative was not to standardize the format for PCAPs.</t>
  </si>
  <si>
    <t>Some examples of acceptable modifications include:</t>
  </si>
  <si>
    <t xml:space="preserve">• Additional fields that could be potentially inserted into Section A.1 include tax withholding, transfer of capital from a secondary purchase/sale, and currency gain/loss. </t>
  </si>
  <si>
    <t xml:space="preserve">• GPs whose PCAPs typically show the NAV reconciliation on a gross-of-carry basis, where periodic changes in accrued carry are indicated in separate line items, can adapt the Template format (which represents a net-of-carry basis) by adding and repurposing certain fields to match the basis of their standard PCAP. Regardless of any changes, the GP should still report any periodic changes in accrued/paid carried interest (in the section called “Reconciliation for Accrued Incentive Allocation”). </t>
  </si>
  <si>
    <t xml:space="preserve">• Existing fields, such as Placement Fees, may be moved into the reconciliation of Net Operating Income, depending on the GP’s existing reporting practices. </t>
  </si>
  <si>
    <t>• GPs may rename fields to match the terminology in use within their country (e.g., Priority Profit Share is the more commonly used term for management fees in the U.K.).</t>
  </si>
  <si>
    <t>• GPs may need to add or rename field names in the Level 1 content to accommodate funds that are denominated in multiple currencies, or with non-traditional or more complex fund structures (e.g., permanent capital and evergreen funds).</t>
  </si>
  <si>
    <t>For any such revisions, GPs are encouraged to point out the explicit variations from the names or ordering of fields within the original ILPA Template, including explanatory footnotes, where appropriate. Some LPs may be relying on name-based Excel formulas (e.g., VLOOKUP) to aggregate content from reports provided by multiple GPs.</t>
  </si>
  <si>
    <t>IX.      LP Modifications and Adherence to the Template</t>
  </si>
  <si>
    <t>Furthermore, LPs that adopt the Template are encouraged to transition away from using any customized template format that they’re currently using to collect the same data provided in the Template. While it’s understandable that they may use both their legacy format and the Template for a short period, it is counterproductive to encouraging broad adoption of these reporting standards to require the GP community to report in multiple formats over an extended period of time. For the avoidance of doubt, LPs that continue to request fee information via multiple formats after a reasonable transition period are not in compliance with these guidelines.</t>
  </si>
  <si>
    <t>One of the many benefits of a standardized Template is the reduced need for the GP community to process numerous, bespoke fee template requests from LPs. A single standard will make the reporting process more efficient and, over time, allow for greater comparability of information across managers and portfolios. As such, LPs should not modify any of the fields within the Template (including the accompanying Fund of Funds Template) before requesting that their GPs populate it.</t>
  </si>
  <si>
    <t>A footnotes section is provided at the bottom of the Template. GPs are encouraged to use this space to pre-emptively describe any out-of-the-ordinary balances. Also, GPs should footnote any YTD amounts that are classified in an “Other” balance (e.g., Partnership Expenses-Other, Other Offsets, etc.). Lastly, GPs should disclose in the footnotes if they have charged the Fund for any fund administration services that utilized in-house staff and infrastructure.</t>
  </si>
  <si>
    <t xml:space="preserve">In Section B.1 (“Source Allocation”), GPs are asked to provide a summary of all fees and reimbursements received by the GP and its affiliates from portfolio investments (under “With Respect to the Fund’s Portfolio Companies/Investments”). Aggregate LPs’ allocation for these fees are to be provided in the middle columns of the section (under “Cumulative LPs’ Allocation of Total Fund”). In cases where the GP/affiliates have additional exposure to the Fund’s investments (e.g., via LP co-investors or other funds/vehicles within the GP’s fund family), any remaining allocation of the total fees received from investments held by the reported Fund should be provided in the far-right columns of the section (under “Affiliated Positions”). </t>
  </si>
  <si>
    <t>In total, the cumulative fee amounts received by the GP and its affiliates (including fees not subject to offset) should be accounted for (with care taken to avoid redundant entries or double-counting) in these two groups of columns. For the avoidance of any doubt, this section should not include any fees received by co-investors not under the umbrella of the GP/affiliates (e.g., other GPs or non-affiliated deal sponsors).</t>
  </si>
  <si>
    <t>• The Template was designed as a tool for standardizing the preferred level of disclosures on fees, expenses, and incentive allocation. It was not designed for verifying any of the GP’s calculations for these amounts. To remain focused on this goal, certain metrics/terms used in these calculations (e.g. current management fee rate, preferred return rate, carry percentage, waterfall structure, etc.) are intentionally withheld from the Template. Subsequent to the release of the Template, the ILPA will issue additional guidance (in the form of a white paper and updates to the ILPA Principles) that will address the issue of LPA compliance.</t>
  </si>
  <si>
    <t>• In the event of a transfer of interest between LPs (i.e., secondary purchase of an LP interest), historical activity should be presented in a manner that is consistent with a fund’s standard reports.</t>
  </si>
  <si>
    <t>•To match a traditional partners’ capital account statement, values presented in Section A.1 (NAV Reconciliation and Summary of Fees, Expenses and Incentive Allocation) can have a positive or negative balance, depending upon how that value typically impacts the entity’s wealth (e.g., increases in incentive allocation are a negative balance for LPs, a positive balance for the GP’s allocation and a null balance for the Total Fund). However, balances in the remaining sections are typically presented as a positive balance (regardless of their impact on wealth). As such, Template users should avoid aggregating values from different sections.</t>
  </si>
  <si>
    <t>• When analyzing the fees charged by the GP to its investments, LPs should consider the potential accretive nature of any billable services rendered by the GP to the portfolio investment. LPs should also acknowledge that reimbursements paid by portfolio companies to the GP for amounts the GP has advanced to cover the cost of travel/services do not represent a source of revenue for the GP. Furthermore, GPs should acknowledge that LPs have an obligation to understand any non-“arms-length” engagement between a GP and portfolio company.</t>
  </si>
  <si>
    <t>The ILPA believes that it will be in the best interests of the industry in the long term to explore how to automate the generation, presentation, and dissemination of the data contained within the Template. To that end, the ILPA has collaborated with the AltExchange Alliance to ensure that the elements of the Template are reflected within the AltExchange data standards. A version of the Template is now available in a software-agnostic format (i.e., XML) to facilitate the integration of the Template’s elements into LPs’ and GPs’ existing reporting systems. The XML formatted Template is available on ilpa.org.</t>
  </si>
  <si>
    <t>The valuation of the Fund at the beginning of the period for a given investor, or group of investors; This balance is reflective of any incentive allocation that was attributable to the GP at the beginning of the period; Per Section VIII of the Template Guidelines, GPs may also report this value without first attributing incentive allocation (i.e., Gross of Incentive Allocation); See Section VIII of the Template Guidance for more details</t>
  </si>
  <si>
    <t>Includes any in-kind transactions (e.g., stock distributions) and/or "netted" transactions (i.e., call and distribution called on the same date that fully offset each other)</t>
  </si>
  <si>
    <t>Changes in the Fund's valuation, attributable to full or partial sales of investments; Please note that gain/loss in the Template is presented on a net-of-incentive-allocation-basis; Per Section VIII of the Template Guidelines, GPs could also report the gain/loss can on a gross-basis; See Section VIII of the Template Guidance for more details</t>
  </si>
  <si>
    <t>Changes in the Fund's valuation, attributable to investments still held by the Fund; Please note that gain/loss in the Template is presented on a net-of-incentive-allocation-basis; Per Section VIII of the Template Guidelines, GPs could also report the gain/loss on a gross-basis; See Section VIII of the Template Guidance for more details</t>
  </si>
  <si>
    <t>The valuation of the Fund at the end of the period for a given investor, or group of investors; This balance is reflective of any incentive allocation that was attributable to the GP at the end of the period; Per Section VIII of the Template Guidelines, GPs may also report this value without first attributing incentive allocation (i.e., Gross of Incentive Allocation); See Section VIII of the Template Guidance for more details</t>
  </si>
  <si>
    <t>Fees, expenses and reimbursements paid/accrued by (or in regards to) the Fund's portfolio holdings (incl. fees not subject to offsets) to the GP/Manager/Related Parties; Include any fees received from 3rd parties regarding arrangements for the investment (e.g., purchasing discount fees), and any fees received after the liquidation of the Fund or any sleeve/AIV of the Fund</t>
  </si>
  <si>
    <t>Fees/costs that are paid/accrued (gross of any unapplied offset balance) to the GP/Manager/Related Party (incl. any fees paid directly to individuals and/or any fees not subject to offset) for their role on the portfolio company's board of directors; Includes any non-cash compensation (e.g., stock)</t>
  </si>
  <si>
    <t>Offset (gross of any unapplied balance) for any fees paid to the GP/Manager/Related Party (including any fees paid directly to individuals) for their role on a portfolio company's board of directors; Includes any non-cash compensation (e.g., stock)</t>
  </si>
  <si>
    <t>ILPA Reporting Template (v. 1.1) - This packet was last updated on Oct. 17,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</si>
</sst>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3" formatCode="_(* #,##0.00_);_(* \(#,##0.00\);_(* &quot;-&quot;??_);_(@_)"/>
    <numFmt numFmtId="164" formatCode="&quot;$&quot;#,##0.00"/>
    <numFmt numFmtId="165" formatCode="0.000%"/>
    <numFmt numFmtId="166" formatCode="[$-409]mmmm\ d\,\ yyyy;@"/>
    <numFmt numFmtId="167" formatCode="0."/>
    <numFmt numFmtId="168" formatCode="&quot;$&quot;#,##0"/>
    <numFmt numFmtId="169" formatCode="\([$-409]mmm\-yy\ \-"/>
    <numFmt numFmtId="170" formatCode="\ [$-409]mmm\-yy\)"/>
  </numFmts>
  <fonts count="45"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2"/>
      <name val="Arial"/>
      <family val="2"/>
    </font>
    <font>
      <i/>
      <sz val="12"/>
      <color theme="1"/>
      <name val="Arial"/>
      <family val="2"/>
    </font>
    <font>
      <i/>
      <sz val="12"/>
      <name val="Arial"/>
      <family val="2"/>
    </font>
    <font>
      <sz val="10"/>
      <name val="Arial"/>
      <family val="2"/>
    </font>
    <font>
      <sz val="10"/>
      <color theme="1"/>
      <name val="Arial"/>
      <family val="2"/>
    </font>
    <font>
      <sz val="9"/>
      <name val="Arial"/>
      <family val="2"/>
    </font>
    <font>
      <i/>
      <sz val="9"/>
      <name val="Arial"/>
      <family val="2"/>
    </font>
    <font>
      <b/>
      <i/>
      <sz val="10"/>
      <color rgb="FFFF0000"/>
      <name val="Arial"/>
      <family val="2"/>
    </font>
    <font>
      <sz val="9"/>
      <color rgb="FF00B0F0"/>
      <name val="Arial"/>
      <family val="2"/>
    </font>
    <font>
      <b/>
      <i/>
      <sz val="12"/>
      <name val="Arial"/>
      <family val="2"/>
    </font>
    <font>
      <b/>
      <u/>
      <sz val="9"/>
      <name val="Arial"/>
      <family val="2"/>
    </font>
    <font>
      <b/>
      <i/>
      <sz val="11"/>
      <name val="Arial"/>
      <family val="2"/>
    </font>
    <font>
      <b/>
      <i/>
      <sz val="10"/>
      <name val="Arial"/>
      <family val="2"/>
    </font>
    <font>
      <b/>
      <sz val="10"/>
      <name val="Arial"/>
      <family val="2"/>
    </font>
    <font>
      <b/>
      <sz val="9"/>
      <color rgb="FF00B0F0"/>
      <name val="Arial"/>
      <family val="2"/>
    </font>
    <font>
      <b/>
      <sz val="9"/>
      <name val="Arial"/>
      <family val="2"/>
    </font>
    <font>
      <sz val="9"/>
      <color rgb="FF0070C0"/>
      <name val="Arial"/>
      <family val="2"/>
    </font>
    <font>
      <i/>
      <sz val="9"/>
      <color rgb="FF0070C0"/>
      <name val="Arial"/>
      <family val="2"/>
    </font>
    <font>
      <i/>
      <vertAlign val="superscript"/>
      <sz val="9"/>
      <name val="Arial"/>
      <family val="2"/>
    </font>
    <font>
      <b/>
      <i/>
      <sz val="9"/>
      <name val="Arial"/>
      <family val="2"/>
    </font>
    <font>
      <sz val="9"/>
      <color theme="1"/>
      <name val="Arial"/>
      <family val="2"/>
    </font>
    <font>
      <vertAlign val="superscript"/>
      <sz val="9"/>
      <name val="Arial"/>
      <family val="2"/>
    </font>
    <font>
      <b/>
      <i/>
      <sz val="10"/>
      <color rgb="FF00B0F0"/>
      <name val="Arial"/>
      <family val="2"/>
    </font>
    <font>
      <i/>
      <sz val="9"/>
      <color rgb="FF00B0F0"/>
      <name val="Arial"/>
      <family val="2"/>
    </font>
    <font>
      <b/>
      <i/>
      <u/>
      <sz val="9"/>
      <name val="Arial"/>
      <family val="2"/>
    </font>
    <font>
      <i/>
      <u/>
      <sz val="9"/>
      <name val="Arial"/>
      <family val="2"/>
    </font>
    <font>
      <b/>
      <u/>
      <sz val="10"/>
      <name val="Arial"/>
      <family val="2"/>
    </font>
    <font>
      <i/>
      <sz val="10"/>
      <color rgb="FFFF0000"/>
      <name val="Arial"/>
      <family val="2"/>
    </font>
    <font>
      <i/>
      <sz val="10"/>
      <name val="Arial"/>
      <family val="2"/>
    </font>
    <font>
      <i/>
      <sz val="9"/>
      <color theme="1"/>
      <name val="Arial"/>
      <family val="2"/>
    </font>
    <font>
      <sz val="10"/>
      <color rgb="FF00B0F0"/>
      <name val="Arial"/>
      <family val="2"/>
    </font>
    <font>
      <sz val="11"/>
      <color rgb="FF00B0F0"/>
      <name val="Arial"/>
      <family val="2"/>
    </font>
    <font>
      <i/>
      <sz val="9"/>
      <color rgb="FFFF0000"/>
      <name val="Arial"/>
      <family val="2"/>
    </font>
    <font>
      <sz val="12"/>
      <name val="Arial"/>
      <family val="2"/>
    </font>
    <font>
      <b/>
      <i/>
      <sz val="9"/>
      <color theme="1"/>
      <name val="Arial"/>
      <family val="2"/>
    </font>
    <font>
      <b/>
      <sz val="9"/>
      <color rgb="FFFFFFFF"/>
      <name val="Arial"/>
      <family val="2"/>
    </font>
    <font>
      <sz val="8"/>
      <color theme="1"/>
      <name val="Arial"/>
      <family val="2"/>
    </font>
    <font>
      <sz val="8"/>
      <color rgb="FF000000"/>
      <name val="Arial"/>
      <family val="2"/>
    </font>
    <font>
      <b/>
      <sz val="9"/>
      <color rgb="FF000000"/>
      <name val="Arial"/>
      <family val="2"/>
    </font>
    <font>
      <sz val="9"/>
      <color rgb="FF000000"/>
      <name val="Arial"/>
      <family val="2"/>
    </font>
    <font>
      <b/>
      <sz val="9"/>
      <color theme="1"/>
      <name val="Arial"/>
      <family val="2"/>
    </font>
  </fonts>
  <fills count="9">
    <fill>
      <patternFill patternType="none"/>
    </fill>
    <fill>
      <patternFill patternType="gray125"/>
    </fill>
    <fill>
      <patternFill patternType="solid">
        <fgColor theme="0"/>
        <bgColor indexed="64"/>
      </patternFill>
    </fill>
    <fill>
      <patternFill patternType="gray0625">
        <fgColor theme="0" tint="-0.34998626667073579"/>
        <bgColor indexed="65"/>
      </patternFill>
    </fill>
    <fill>
      <patternFill patternType="gray0625">
        <fgColor theme="0" tint="-0.34998626667073579"/>
        <bgColor theme="0"/>
      </patternFill>
    </fill>
    <fill>
      <patternFill patternType="gray0625">
        <fgColor theme="0" tint="-0.34998626667073579"/>
        <bgColor theme="0" tint="-0.14999847407452621"/>
      </patternFill>
    </fill>
    <fill>
      <patternFill patternType="solid">
        <fgColor indexed="65"/>
        <bgColor theme="0" tint="-0.34998626667073579"/>
      </patternFill>
    </fill>
    <fill>
      <patternFill patternType="solid">
        <fgColor theme="0" tint="-0.34998626667073579"/>
        <bgColor indexed="64"/>
      </patternFill>
    </fill>
    <fill>
      <patternFill patternType="solid">
        <fgColor rgb="FF012169"/>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98">
    <xf numFmtId="0" fontId="0" fillId="0" borderId="0" xfId="0"/>
    <xf numFmtId="0" fontId="2" fillId="0" borderId="0" xfId="0" applyFont="1" applyFill="1" applyAlignment="1">
      <alignment horizontal="right" vertical="top"/>
    </xf>
    <xf numFmtId="0" fontId="3" fillId="0" borderId="0" xfId="0" applyFont="1" applyFill="1" applyAlignment="1">
      <alignment vertical="top"/>
    </xf>
    <xf numFmtId="0" fontId="3" fillId="0" borderId="0" xfId="0" applyFont="1" applyFill="1" applyAlignment="1">
      <alignment vertical="center"/>
    </xf>
    <xf numFmtId="167" fontId="4" fillId="0" borderId="0" xfId="0" quotePrefix="1" applyNumberFormat="1" applyFont="1" applyFill="1" applyAlignment="1">
      <alignment vertical="top" wrapText="1"/>
    </xf>
    <xf numFmtId="0" fontId="3" fillId="0" borderId="0" xfId="0" applyFont="1" applyFill="1" applyAlignment="1">
      <alignment vertical="center" wrapText="1"/>
    </xf>
    <xf numFmtId="0" fontId="3" fillId="0" borderId="0" xfId="0" applyFont="1" applyFill="1" applyAlignment="1">
      <alignment horizontal="left" vertical="center"/>
    </xf>
    <xf numFmtId="167" fontId="4" fillId="0" borderId="0" xfId="0" quotePrefix="1" applyNumberFormat="1" applyFont="1" applyFill="1" applyAlignment="1">
      <alignment horizontal="right" vertical="top"/>
    </xf>
    <xf numFmtId="167" fontId="4" fillId="0" borderId="0" xfId="0" applyNumberFormat="1" applyFont="1" applyFill="1" applyAlignment="1">
      <alignment horizontal="right" vertical="top"/>
    </xf>
    <xf numFmtId="167" fontId="4"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0" fontId="2" fillId="0" borderId="0" xfId="0" applyFont="1" applyFill="1" applyAlignment="1">
      <alignment horizontal="right" vertical="center"/>
    </xf>
    <xf numFmtId="0" fontId="7" fillId="0" borderId="0" xfId="0" applyFont="1" applyFill="1" applyAlignment="1">
      <alignment vertical="top" wrapText="1"/>
    </xf>
    <xf numFmtId="0" fontId="3" fillId="0" borderId="0" xfId="0" applyFont="1" applyFill="1" applyAlignment="1">
      <alignment vertical="top" wrapText="1"/>
    </xf>
    <xf numFmtId="167" fontId="4" fillId="0" borderId="0" xfId="0" applyNumberFormat="1" applyFont="1" applyFill="1" applyAlignment="1">
      <alignment horizontal="center" vertical="top"/>
    </xf>
    <xf numFmtId="0" fontId="9" fillId="0" borderId="0" xfId="0" applyFont="1"/>
    <xf numFmtId="0" fontId="10" fillId="0" borderId="0" xfId="0" applyFont="1" applyFill="1" applyAlignment="1">
      <alignment horizontal="left"/>
    </xf>
    <xf numFmtId="0" fontId="9" fillId="0" borderId="0" xfId="0" applyFont="1" applyFill="1"/>
    <xf numFmtId="0" fontId="9" fillId="0" borderId="1" xfId="0" applyFont="1" applyFill="1" applyBorder="1"/>
    <xf numFmtId="14" fontId="12" fillId="0" borderId="3" xfId="0" applyNumberFormat="1" applyFont="1" applyFill="1" applyBorder="1"/>
    <xf numFmtId="0" fontId="14" fillId="0"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9" fontId="9" fillId="0" borderId="4" xfId="0" applyNumberFormat="1" applyFont="1" applyFill="1" applyBorder="1"/>
    <xf numFmtId="14" fontId="12" fillId="0" borderId="5" xfId="0" applyNumberFormat="1" applyFont="1" applyFill="1" applyBorder="1"/>
    <xf numFmtId="169" fontId="9" fillId="0" borderId="4" xfId="0" applyNumberFormat="1" applyFont="1" applyFill="1" applyBorder="1" applyAlignment="1">
      <alignment horizontal="center" vertical="center"/>
    </xf>
    <xf numFmtId="169" fontId="9" fillId="0" borderId="0" xfId="0" applyNumberFormat="1" applyFont="1" applyFill="1" applyBorder="1" applyAlignment="1">
      <alignment horizontal="center" vertical="center"/>
    </xf>
    <xf numFmtId="169" fontId="9" fillId="0" borderId="5" xfId="0" applyNumberFormat="1" applyFont="1" applyFill="1" applyBorder="1" applyAlignment="1">
      <alignment horizontal="center" vertical="center"/>
    </xf>
    <xf numFmtId="0" fontId="9" fillId="0" borderId="4" xfId="0" applyFont="1" applyFill="1" applyBorder="1"/>
    <xf numFmtId="170" fontId="9" fillId="0" borderId="6" xfId="0" applyNumberFormat="1" applyFont="1" applyFill="1" applyBorder="1" applyAlignment="1">
      <alignment horizontal="center" vertical="center" wrapText="1"/>
    </xf>
    <xf numFmtId="170" fontId="9" fillId="0" borderId="7" xfId="0" applyNumberFormat="1" applyFont="1" applyFill="1" applyBorder="1" applyAlignment="1">
      <alignment horizontal="center" vertical="center" wrapText="1"/>
    </xf>
    <xf numFmtId="170" fontId="9" fillId="0" borderId="8" xfId="0" applyNumberFormat="1" applyFont="1" applyFill="1" applyBorder="1" applyAlignment="1">
      <alignment horizontal="center" vertical="center" wrapText="1"/>
    </xf>
    <xf numFmtId="0" fontId="9" fillId="0" borderId="6" xfId="0" applyFont="1" applyFill="1" applyBorder="1"/>
    <xf numFmtId="14" fontId="12" fillId="0" borderId="8" xfId="0" applyNumberFormat="1" applyFont="1" applyFill="1" applyBorder="1"/>
    <xf numFmtId="0" fontId="9" fillId="0" borderId="0" xfId="0" applyFont="1" applyFill="1" applyAlignment="1">
      <alignment horizontal="left"/>
    </xf>
    <xf numFmtId="0" fontId="13" fillId="0" borderId="2" xfId="0" applyFont="1" applyFill="1" applyBorder="1" applyAlignment="1">
      <alignment horizontal="left" vertical="center" wrapText="1"/>
    </xf>
    <xf numFmtId="164" fontId="9" fillId="0" borderId="0" xfId="0" applyNumberFormat="1" applyFont="1" applyFill="1"/>
    <xf numFmtId="0" fontId="10" fillId="0" borderId="0" xfId="0" applyFont="1" applyFill="1" applyAlignment="1">
      <alignment horizontal="left" vertical="center"/>
    </xf>
    <xf numFmtId="0" fontId="9" fillId="0" borderId="0" xfId="0" applyFont="1" applyFill="1" applyAlignment="1">
      <alignment vertical="center"/>
    </xf>
    <xf numFmtId="5" fontId="18" fillId="0" borderId="2" xfId="0" applyNumberFormat="1" applyFont="1" applyFill="1" applyBorder="1" applyAlignment="1">
      <alignment horizontal="center" vertical="center" wrapText="1"/>
    </xf>
    <xf numFmtId="5" fontId="18" fillId="0" borderId="3" xfId="0" applyNumberFormat="1" applyFont="1" applyFill="1" applyBorder="1" applyAlignment="1">
      <alignment horizontal="center" vertical="center" wrapText="1"/>
    </xf>
    <xf numFmtId="5" fontId="18" fillId="0" borderId="1" xfId="0" applyNumberFormat="1" applyFont="1" applyFill="1" applyBorder="1" applyAlignment="1">
      <alignment horizontal="center" vertical="center" wrapText="1"/>
    </xf>
    <xf numFmtId="164" fontId="10" fillId="0" borderId="0" xfId="0" applyNumberFormat="1" applyFont="1" applyFill="1" applyAlignment="1">
      <alignment horizontal="left"/>
    </xf>
    <xf numFmtId="5" fontId="9" fillId="0" borderId="0" xfId="0" applyNumberFormat="1" applyFont="1" applyFill="1"/>
    <xf numFmtId="37" fontId="12" fillId="0" borderId="0" xfId="0" applyNumberFormat="1" applyFont="1" applyFill="1" applyBorder="1" applyAlignment="1">
      <alignment horizontal="center" vertical="center" wrapText="1"/>
    </xf>
    <xf numFmtId="37" fontId="12" fillId="0" borderId="5" xfId="0" applyNumberFormat="1" applyFont="1" applyFill="1" applyBorder="1" applyAlignment="1">
      <alignment horizontal="center" vertical="center" wrapText="1"/>
    </xf>
    <xf numFmtId="37" fontId="12" fillId="0" borderId="4" xfId="0" applyNumberFormat="1" applyFont="1" applyFill="1" applyBorder="1" applyAlignment="1">
      <alignment horizontal="center" vertical="center" wrapText="1"/>
    </xf>
    <xf numFmtId="37" fontId="12" fillId="2" borderId="0" xfId="1" applyNumberFormat="1" applyFont="1" applyFill="1" applyBorder="1" applyAlignment="1">
      <alignment horizontal="center" vertical="center" wrapText="1"/>
    </xf>
    <xf numFmtId="37" fontId="12" fillId="2" borderId="5" xfId="1" applyNumberFormat="1" applyFont="1" applyFill="1" applyBorder="1" applyAlignment="1">
      <alignment horizontal="center" vertical="center" wrapText="1"/>
    </xf>
    <xf numFmtId="37" fontId="12" fillId="2" borderId="4" xfId="0" applyNumberFormat="1" applyFont="1" applyFill="1" applyBorder="1" applyAlignment="1">
      <alignment horizontal="center" vertical="center" wrapText="1"/>
    </xf>
    <xf numFmtId="37" fontId="12" fillId="2" borderId="0" xfId="0" applyNumberFormat="1" applyFont="1" applyFill="1" applyBorder="1" applyAlignment="1">
      <alignment horizontal="center" vertical="center" wrapText="1"/>
    </xf>
    <xf numFmtId="37" fontId="12" fillId="2" borderId="5" xfId="0" applyNumberFormat="1" applyFont="1" applyFill="1" applyBorder="1" applyAlignment="1">
      <alignment horizontal="center" vertical="center" wrapText="1"/>
    </xf>
    <xf numFmtId="37" fontId="19" fillId="2" borderId="0" xfId="0" applyNumberFormat="1" applyFont="1" applyFill="1" applyBorder="1" applyAlignment="1">
      <alignment horizontal="center" vertical="center" wrapText="1"/>
    </xf>
    <xf numFmtId="37" fontId="19" fillId="2" borderId="5" xfId="0" applyNumberFormat="1" applyFont="1" applyFill="1" applyBorder="1" applyAlignment="1">
      <alignment horizontal="center" vertical="center" wrapText="1"/>
    </xf>
    <xf numFmtId="37" fontId="19" fillId="2" borderId="4" xfId="0" applyNumberFormat="1" applyFont="1" applyFill="1" applyBorder="1" applyAlignment="1">
      <alignment horizontal="center" vertical="center" wrapText="1"/>
    </xf>
    <xf numFmtId="37" fontId="20" fillId="2" borderId="0" xfId="0" applyNumberFormat="1" applyFont="1" applyFill="1" applyBorder="1" applyAlignment="1">
      <alignment horizontal="center" vertical="center" wrapText="1"/>
    </xf>
    <xf numFmtId="37" fontId="20" fillId="2" borderId="5" xfId="0" applyNumberFormat="1" applyFont="1" applyFill="1" applyBorder="1" applyAlignment="1">
      <alignment horizontal="center" vertical="center" wrapText="1"/>
    </xf>
    <xf numFmtId="37" fontId="20" fillId="2" borderId="4" xfId="0" applyNumberFormat="1" applyFont="1" applyFill="1" applyBorder="1" applyAlignment="1">
      <alignment horizontal="center" vertical="center" wrapText="1"/>
    </xf>
    <xf numFmtId="37" fontId="20" fillId="0" borderId="0" xfId="0" applyNumberFormat="1" applyFont="1" applyFill="1" applyBorder="1" applyAlignment="1">
      <alignment horizontal="center" vertical="center" wrapText="1"/>
    </xf>
    <xf numFmtId="37" fontId="20" fillId="0" borderId="5" xfId="0" applyNumberFormat="1" applyFont="1" applyFill="1" applyBorder="1" applyAlignment="1">
      <alignment horizontal="center" vertical="center" wrapText="1"/>
    </xf>
    <xf numFmtId="37" fontId="20" fillId="0" borderId="4" xfId="0" applyNumberFormat="1" applyFont="1" applyFill="1" applyBorder="1" applyAlignment="1">
      <alignment horizontal="center" vertical="center" wrapText="1"/>
    </xf>
    <xf numFmtId="37" fontId="9" fillId="0" borderId="0" xfId="0" applyNumberFormat="1" applyFont="1" applyFill="1" applyBorder="1" applyAlignment="1">
      <alignment horizontal="center" vertical="center" wrapText="1"/>
    </xf>
    <xf numFmtId="37" fontId="9" fillId="0" borderId="5" xfId="0" applyNumberFormat="1" applyFont="1" applyFill="1" applyBorder="1" applyAlignment="1">
      <alignment horizontal="center" vertical="center" wrapText="1"/>
    </xf>
    <xf numFmtId="37" fontId="9" fillId="0" borderId="4" xfId="0" applyNumberFormat="1" applyFont="1" applyFill="1" applyBorder="1" applyAlignment="1">
      <alignment horizontal="center" vertical="center" wrapText="1"/>
    </xf>
    <xf numFmtId="37" fontId="21" fillId="3" borderId="0" xfId="0" applyNumberFormat="1" applyFont="1" applyFill="1" applyBorder="1" applyAlignment="1">
      <alignment horizontal="center" vertical="center" wrapText="1"/>
    </xf>
    <xf numFmtId="37" fontId="21" fillId="3" borderId="5" xfId="0" applyNumberFormat="1" applyFont="1" applyFill="1" applyBorder="1" applyAlignment="1">
      <alignment horizontal="center" vertical="center" wrapText="1"/>
    </xf>
    <xf numFmtId="37" fontId="21" fillId="3" borderId="4" xfId="0" applyNumberFormat="1" applyFont="1" applyFill="1" applyBorder="1" applyAlignment="1">
      <alignment horizontal="center" vertical="center" wrapText="1"/>
    </xf>
    <xf numFmtId="37" fontId="20" fillId="6" borderId="0" xfId="0" applyNumberFormat="1" applyFont="1" applyFill="1" applyBorder="1" applyAlignment="1">
      <alignment horizontal="center" vertical="center" wrapText="1"/>
    </xf>
    <xf numFmtId="37" fontId="20" fillId="6" borderId="5" xfId="0" applyNumberFormat="1" applyFont="1" applyFill="1" applyBorder="1" applyAlignment="1">
      <alignment horizontal="center" vertical="center" wrapText="1"/>
    </xf>
    <xf numFmtId="37" fontId="20" fillId="6" borderId="4" xfId="0" applyNumberFormat="1" applyFont="1" applyFill="1" applyBorder="1" applyAlignment="1">
      <alignment horizontal="center" vertical="center" wrapText="1"/>
    </xf>
    <xf numFmtId="0" fontId="14" fillId="3" borderId="5" xfId="0" applyFont="1" applyFill="1" applyBorder="1" applyAlignment="1">
      <alignment horizontal="center" wrapText="1"/>
    </xf>
    <xf numFmtId="37" fontId="20" fillId="3" borderId="0" xfId="0" applyNumberFormat="1" applyFont="1" applyFill="1" applyBorder="1" applyAlignment="1">
      <alignment horizontal="center" vertical="center" wrapText="1"/>
    </xf>
    <xf numFmtId="37" fontId="20" fillId="3" borderId="5" xfId="0" applyNumberFormat="1" applyFont="1" applyFill="1" applyBorder="1" applyAlignment="1">
      <alignment horizontal="center" vertical="center" wrapText="1"/>
    </xf>
    <xf numFmtId="37" fontId="20" fillId="3" borderId="4" xfId="0" applyNumberFormat="1" applyFont="1" applyFill="1" applyBorder="1" applyAlignment="1">
      <alignment horizontal="center" vertical="center" wrapText="1"/>
    </xf>
    <xf numFmtId="9" fontId="10" fillId="5" borderId="5" xfId="0" applyNumberFormat="1" applyFont="1" applyFill="1" applyBorder="1" applyAlignment="1">
      <alignment horizontal="center" vertical="center" wrapText="1"/>
    </xf>
    <xf numFmtId="37" fontId="21" fillId="4" borderId="0" xfId="0" applyNumberFormat="1" applyFont="1" applyFill="1" applyBorder="1" applyAlignment="1">
      <alignment horizontal="center" vertical="center" wrapText="1"/>
    </xf>
    <xf numFmtId="37" fontId="21" fillId="4" borderId="5" xfId="0" applyNumberFormat="1" applyFont="1" applyFill="1" applyBorder="1" applyAlignment="1">
      <alignment horizontal="center" vertical="center" wrapText="1"/>
    </xf>
    <xf numFmtId="165" fontId="10" fillId="0" borderId="0" xfId="2" applyNumberFormat="1" applyFont="1" applyFill="1" applyAlignment="1">
      <alignment horizontal="left"/>
    </xf>
    <xf numFmtId="37" fontId="21" fillId="3" borderId="22" xfId="0" applyNumberFormat="1" applyFont="1" applyFill="1" applyBorder="1" applyAlignment="1">
      <alignment horizontal="center" vertical="center" wrapText="1"/>
    </xf>
    <xf numFmtId="37" fontId="21" fillId="3" borderId="31" xfId="0" applyNumberFormat="1" applyFont="1" applyFill="1" applyBorder="1" applyAlignment="1">
      <alignment horizontal="center" vertical="center" wrapText="1"/>
    </xf>
    <xf numFmtId="37" fontId="21" fillId="3" borderId="36" xfId="0" applyNumberFormat="1" applyFont="1" applyFill="1" applyBorder="1" applyAlignment="1">
      <alignment horizontal="center" vertical="center" wrapText="1"/>
    </xf>
    <xf numFmtId="37" fontId="10" fillId="3" borderId="0" xfId="0" applyNumberFormat="1" applyFont="1" applyFill="1" applyBorder="1" applyAlignment="1">
      <alignment horizontal="center" vertical="center" wrapText="1"/>
    </xf>
    <xf numFmtId="37" fontId="10" fillId="3" borderId="5" xfId="0" applyNumberFormat="1" applyFont="1" applyFill="1" applyBorder="1" applyAlignment="1">
      <alignment horizontal="center" vertical="center" wrapText="1"/>
    </xf>
    <xf numFmtId="37" fontId="10" fillId="3" borderId="4" xfId="0" applyNumberFormat="1" applyFont="1" applyFill="1" applyBorder="1" applyAlignment="1">
      <alignment horizontal="center" vertical="center" wrapText="1"/>
    </xf>
    <xf numFmtId="37" fontId="10" fillId="4" borderId="0" xfId="0" applyNumberFormat="1" applyFont="1" applyFill="1" applyBorder="1" applyAlignment="1">
      <alignment horizontal="center" vertical="center" wrapText="1"/>
    </xf>
    <xf numFmtId="37" fontId="10" fillId="4" borderId="5" xfId="0" applyNumberFormat="1" applyFont="1" applyFill="1" applyBorder="1" applyAlignment="1">
      <alignment horizontal="center" vertical="center" wrapText="1"/>
    </xf>
    <xf numFmtId="37" fontId="10" fillId="3" borderId="19" xfId="0" applyNumberFormat="1" applyFont="1" applyFill="1" applyBorder="1" applyAlignment="1">
      <alignment horizontal="center" vertical="center" wrapText="1"/>
    </xf>
    <xf numFmtId="37" fontId="10" fillId="3" borderId="34" xfId="0" applyNumberFormat="1" applyFont="1" applyFill="1" applyBorder="1" applyAlignment="1">
      <alignment horizontal="center" vertical="center" wrapText="1"/>
    </xf>
    <xf numFmtId="37" fontId="10" fillId="3" borderId="38" xfId="0" applyNumberFormat="1" applyFont="1" applyFill="1" applyBorder="1" applyAlignment="1">
      <alignment horizontal="center" vertical="center" wrapText="1"/>
    </xf>
    <xf numFmtId="37" fontId="10" fillId="4" borderId="19" xfId="0" applyNumberFormat="1" applyFont="1" applyFill="1" applyBorder="1" applyAlignment="1">
      <alignment horizontal="center" vertical="center" wrapText="1"/>
    </xf>
    <xf numFmtId="37" fontId="10" fillId="4" borderId="34" xfId="0" applyNumberFormat="1" applyFont="1" applyFill="1" applyBorder="1" applyAlignment="1">
      <alignment horizontal="center" vertical="center" wrapText="1"/>
    </xf>
    <xf numFmtId="37" fontId="24" fillId="0" borderId="0" xfId="0" applyNumberFormat="1" applyFont="1" applyFill="1" applyBorder="1" applyAlignment="1">
      <alignment horizontal="center" vertical="center" wrapText="1"/>
    </xf>
    <xf numFmtId="37" fontId="24" fillId="0" borderId="5" xfId="0" applyNumberFormat="1" applyFont="1" applyFill="1" applyBorder="1" applyAlignment="1">
      <alignment horizontal="center" vertical="center" wrapText="1"/>
    </xf>
    <xf numFmtId="37" fontId="24" fillId="0" borderId="4" xfId="0" applyNumberFormat="1" applyFont="1" applyFill="1" applyBorder="1" applyAlignment="1">
      <alignment horizontal="center" vertical="center" wrapText="1"/>
    </xf>
    <xf numFmtId="37" fontId="12" fillId="0" borderId="0" xfId="0" quotePrefix="1" applyNumberFormat="1" applyFont="1" applyFill="1" applyBorder="1" applyAlignment="1">
      <alignment horizontal="center" vertical="center" wrapText="1"/>
    </xf>
    <xf numFmtId="37" fontId="19" fillId="0" borderId="0" xfId="0" applyNumberFormat="1" applyFont="1" applyFill="1" applyBorder="1" applyAlignment="1">
      <alignment horizontal="center" vertical="center" wrapText="1"/>
    </xf>
    <xf numFmtId="37" fontId="19" fillId="0" borderId="5" xfId="0" applyNumberFormat="1" applyFont="1" applyFill="1" applyBorder="1" applyAlignment="1">
      <alignment horizontal="center" vertical="center" wrapText="1"/>
    </xf>
    <xf numFmtId="37" fontId="19" fillId="0" borderId="4" xfId="0" applyNumberFormat="1" applyFont="1" applyFill="1" applyBorder="1" applyAlignment="1">
      <alignment horizontal="center" vertical="center" wrapText="1"/>
    </xf>
    <xf numFmtId="37" fontId="18" fillId="0" borderId="0" xfId="0" applyNumberFormat="1" applyFont="1" applyFill="1" applyBorder="1" applyAlignment="1">
      <alignment horizontal="center" vertical="center" wrapText="1"/>
    </xf>
    <xf numFmtId="37" fontId="18" fillId="0" borderId="5" xfId="0" applyNumberFormat="1" applyFont="1" applyFill="1" applyBorder="1" applyAlignment="1">
      <alignment horizontal="center" vertical="center" wrapText="1"/>
    </xf>
    <xf numFmtId="37" fontId="18" fillId="0" borderId="4" xfId="0" applyNumberFormat="1" applyFont="1" applyFill="1" applyBorder="1" applyAlignment="1">
      <alignment horizontal="center" vertical="center" wrapText="1"/>
    </xf>
    <xf numFmtId="37" fontId="12" fillId="2" borderId="22" xfId="0" applyNumberFormat="1" applyFont="1" applyFill="1" applyBorder="1" applyAlignment="1">
      <alignment horizontal="center" vertical="center" wrapText="1"/>
    </xf>
    <xf numFmtId="37" fontId="12" fillId="2" borderId="31" xfId="0" applyNumberFormat="1" applyFont="1" applyFill="1" applyBorder="1" applyAlignment="1">
      <alignment horizontal="center" vertical="center" wrapText="1"/>
    </xf>
    <xf numFmtId="37" fontId="12" fillId="2" borderId="36" xfId="0" applyNumberFormat="1" applyFont="1" applyFill="1" applyBorder="1" applyAlignment="1">
      <alignment horizontal="center" vertical="center" wrapText="1"/>
    </xf>
    <xf numFmtId="168" fontId="9" fillId="0" borderId="0" xfId="0" applyNumberFormat="1" applyFont="1" applyFill="1"/>
    <xf numFmtId="37" fontId="9" fillId="2" borderId="0" xfId="0" applyNumberFormat="1" applyFont="1" applyFill="1" applyBorder="1" applyAlignment="1">
      <alignment horizontal="center" vertical="center" wrapText="1"/>
    </xf>
    <xf numFmtId="37" fontId="9" fillId="2" borderId="5" xfId="0" applyNumberFormat="1" applyFont="1" applyFill="1" applyBorder="1" applyAlignment="1">
      <alignment horizontal="center" vertical="center" wrapText="1"/>
    </xf>
    <xf numFmtId="37" fontId="9" fillId="2" borderId="4" xfId="0" applyNumberFormat="1" applyFont="1" applyFill="1" applyBorder="1" applyAlignment="1">
      <alignment horizontal="center" vertical="center" wrapText="1"/>
    </xf>
    <xf numFmtId="5" fontId="9" fillId="2" borderId="7" xfId="0" applyNumberFormat="1" applyFont="1" applyFill="1" applyBorder="1" applyAlignment="1">
      <alignment horizontal="center" vertical="center" wrapText="1"/>
    </xf>
    <xf numFmtId="5" fontId="9" fillId="2" borderId="8" xfId="0" applyNumberFormat="1" applyFont="1" applyFill="1" applyBorder="1" applyAlignment="1">
      <alignment horizontal="center" vertical="center" wrapText="1"/>
    </xf>
    <xf numFmtId="5" fontId="9" fillId="2" borderId="6" xfId="0" applyNumberFormat="1" applyFont="1" applyFill="1" applyBorder="1" applyAlignment="1">
      <alignment horizontal="center"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5" fontId="19" fillId="0" borderId="0" xfId="0" applyNumberFormat="1" applyFont="1" applyFill="1" applyBorder="1" applyAlignment="1">
      <alignment horizontal="center" vertical="center" wrapText="1"/>
    </xf>
    <xf numFmtId="164" fontId="9" fillId="0" borderId="0" xfId="0" applyNumberFormat="1" applyFont="1" applyFill="1" applyAlignment="1">
      <alignment vertical="center"/>
    </xf>
    <xf numFmtId="5" fontId="9" fillId="0" borderId="0" xfId="0" applyNumberFormat="1" applyFont="1" applyFill="1" applyAlignment="1">
      <alignment vertical="center"/>
    </xf>
    <xf numFmtId="5" fontId="19" fillId="0" borderId="2" xfId="0" applyNumberFormat="1" applyFont="1" applyFill="1" applyBorder="1" applyAlignment="1">
      <alignment horizontal="center" vertical="center" wrapText="1"/>
    </xf>
    <xf numFmtId="5" fontId="19" fillId="0" borderId="3" xfId="0" applyNumberFormat="1" applyFont="1" applyFill="1" applyBorder="1" applyAlignment="1">
      <alignment horizontal="center" vertical="center" wrapText="1"/>
    </xf>
    <xf numFmtId="5" fontId="18" fillId="0" borderId="4" xfId="0" applyNumberFormat="1" applyFont="1" applyFill="1" applyBorder="1" applyAlignment="1">
      <alignment horizontal="center" vertical="center" wrapText="1"/>
    </xf>
    <xf numFmtId="5" fontId="18" fillId="0" borderId="0" xfId="0" applyNumberFormat="1" applyFont="1" applyFill="1" applyBorder="1" applyAlignment="1">
      <alignment horizontal="center" vertical="center" wrapText="1"/>
    </xf>
    <xf numFmtId="5" fontId="19" fillId="0" borderId="5" xfId="0" applyNumberFormat="1" applyFont="1" applyFill="1" applyBorder="1" applyAlignment="1">
      <alignment horizontal="center" vertical="center" wrapText="1"/>
    </xf>
    <xf numFmtId="5" fontId="19" fillId="0" borderId="6" xfId="0" applyNumberFormat="1" applyFont="1" applyFill="1" applyBorder="1" applyAlignment="1">
      <alignment horizontal="center" vertical="center" wrapText="1"/>
    </xf>
    <xf numFmtId="5" fontId="19" fillId="0" borderId="7" xfId="0" applyNumberFormat="1" applyFont="1" applyFill="1" applyBorder="1" applyAlignment="1">
      <alignment horizontal="center" vertical="center" wrapText="1"/>
    </xf>
    <xf numFmtId="5" fontId="19" fillId="0" borderId="8" xfId="0" applyNumberFormat="1" applyFont="1" applyFill="1" applyBorder="1" applyAlignment="1">
      <alignment horizontal="center" vertical="center" wrapText="1"/>
    </xf>
    <xf numFmtId="0" fontId="17" fillId="0" borderId="0" xfId="0" applyFont="1" applyFill="1" applyBorder="1" applyAlignment="1">
      <alignment horizontal="left" vertical="center" wrapText="1"/>
    </xf>
    <xf numFmtId="5" fontId="12" fillId="0" borderId="4" xfId="0" applyNumberFormat="1" applyFont="1" applyFill="1" applyBorder="1" applyAlignment="1">
      <alignment horizontal="center" vertical="center" wrapText="1"/>
    </xf>
    <xf numFmtId="5" fontId="24" fillId="0" borderId="0" xfId="0" applyNumberFormat="1" applyFont="1" applyFill="1" applyBorder="1" applyAlignment="1">
      <alignment horizontal="center" vertical="center" wrapText="1"/>
    </xf>
    <xf numFmtId="5" fontId="24" fillId="0" borderId="5" xfId="0" applyNumberFormat="1" applyFont="1" applyFill="1" applyBorder="1" applyAlignment="1">
      <alignment horizontal="center" vertical="center" wrapText="1"/>
    </xf>
    <xf numFmtId="5" fontId="12" fillId="0" borderId="0" xfId="0" applyNumberFormat="1" applyFont="1" applyFill="1" applyBorder="1" applyAlignment="1">
      <alignment horizontal="center" vertical="center" wrapText="1"/>
    </xf>
    <xf numFmtId="5" fontId="12" fillId="0" borderId="5" xfId="0" applyNumberFormat="1" applyFont="1" applyFill="1" applyBorder="1" applyAlignment="1">
      <alignment horizontal="center" vertical="center" wrapText="1"/>
    </xf>
    <xf numFmtId="5" fontId="12" fillId="2" borderId="4" xfId="0" applyNumberFormat="1" applyFont="1" applyFill="1" applyBorder="1" applyAlignment="1">
      <alignment horizontal="center" vertical="center" wrapText="1"/>
    </xf>
    <xf numFmtId="5" fontId="12" fillId="2" borderId="0" xfId="0" applyNumberFormat="1" applyFont="1" applyFill="1" applyBorder="1" applyAlignment="1">
      <alignment horizontal="center" vertical="center" wrapText="1"/>
    </xf>
    <xf numFmtId="5" fontId="12" fillId="2" borderId="5" xfId="0" applyNumberFormat="1" applyFont="1" applyFill="1" applyBorder="1" applyAlignment="1">
      <alignment horizontal="center" vertical="center" wrapText="1"/>
    </xf>
    <xf numFmtId="37" fontId="9" fillId="2" borderId="1" xfId="0" applyNumberFormat="1" applyFont="1" applyFill="1" applyBorder="1" applyAlignment="1">
      <alignment horizontal="center" vertical="center" wrapText="1"/>
    </xf>
    <xf numFmtId="37" fontId="9" fillId="2" borderId="2" xfId="0" applyNumberFormat="1" applyFont="1" applyFill="1" applyBorder="1" applyAlignment="1">
      <alignment horizontal="center" vertical="center" wrapText="1"/>
    </xf>
    <xf numFmtId="37" fontId="9" fillId="2" borderId="3" xfId="0" applyNumberFormat="1" applyFont="1" applyFill="1" applyBorder="1" applyAlignment="1">
      <alignment horizontal="center" vertical="center" wrapText="1"/>
    </xf>
    <xf numFmtId="37" fontId="24" fillId="0" borderId="6" xfId="0" applyNumberFormat="1" applyFont="1" applyFill="1" applyBorder="1" applyAlignment="1">
      <alignment horizontal="center" vertical="center" wrapText="1"/>
    </xf>
    <xf numFmtId="37" fontId="24" fillId="0" borderId="7" xfId="0" applyNumberFormat="1" applyFont="1" applyFill="1" applyBorder="1" applyAlignment="1">
      <alignment horizontal="center" vertical="center" wrapText="1"/>
    </xf>
    <xf numFmtId="37" fontId="24" fillId="0" borderId="8" xfId="0" applyNumberFormat="1" applyFont="1" applyFill="1" applyBorder="1" applyAlignment="1">
      <alignment horizontal="center" vertical="center" wrapText="1"/>
    </xf>
    <xf numFmtId="5" fontId="9" fillId="0" borderId="4" xfId="0" applyNumberFormat="1" applyFont="1" applyFill="1" applyBorder="1" applyAlignment="1">
      <alignment horizontal="center" vertical="center" wrapText="1"/>
    </xf>
    <xf numFmtId="5" fontId="9" fillId="0" borderId="0" xfId="0" applyNumberFormat="1" applyFont="1" applyFill="1" applyBorder="1" applyAlignment="1">
      <alignment horizontal="center" vertical="center" wrapText="1"/>
    </xf>
    <xf numFmtId="5" fontId="9" fillId="0" borderId="5" xfId="0" applyNumberFormat="1" applyFont="1" applyFill="1" applyBorder="1" applyAlignment="1">
      <alignment horizontal="center" vertical="center" wrapText="1"/>
    </xf>
    <xf numFmtId="37" fontId="27" fillId="4" borderId="4" xfId="0" applyNumberFormat="1" applyFont="1" applyFill="1" applyBorder="1" applyAlignment="1">
      <alignment horizontal="center" vertical="center" wrapText="1"/>
    </xf>
    <xf numFmtId="37" fontId="27" fillId="4" borderId="0" xfId="0" applyNumberFormat="1" applyFont="1" applyFill="1" applyBorder="1" applyAlignment="1">
      <alignment horizontal="center" vertical="center" wrapText="1"/>
    </xf>
    <xf numFmtId="37" fontId="27" fillId="4" borderId="5" xfId="0" applyNumberFormat="1" applyFont="1" applyFill="1" applyBorder="1" applyAlignment="1">
      <alignment horizontal="center" vertical="center" wrapText="1"/>
    </xf>
    <xf numFmtId="37" fontId="12" fillId="2" borderId="6" xfId="0" applyNumberFormat="1" applyFont="1" applyFill="1" applyBorder="1" applyAlignment="1">
      <alignment horizontal="center" vertical="center" wrapText="1"/>
    </xf>
    <xf numFmtId="37" fontId="12" fillId="2" borderId="7" xfId="0" applyNumberFormat="1" applyFont="1" applyFill="1" applyBorder="1" applyAlignment="1">
      <alignment horizontal="center" vertical="center" wrapText="1"/>
    </xf>
    <xf numFmtId="37" fontId="12" fillId="2" borderId="8" xfId="0" applyNumberFormat="1" applyFont="1" applyFill="1" applyBorder="1" applyAlignment="1">
      <alignment horizontal="center" vertical="center" wrapText="1"/>
    </xf>
    <xf numFmtId="0" fontId="9" fillId="0" borderId="0" xfId="0" applyFont="1" applyFill="1" applyBorder="1" applyAlignment="1">
      <alignment vertical="center"/>
    </xf>
    <xf numFmtId="0" fontId="19" fillId="0" borderId="0" xfId="0" applyFont="1" applyFill="1" applyBorder="1" applyAlignment="1">
      <alignment horizontal="center" vertical="center" wrapText="1"/>
    </xf>
    <xf numFmtId="0" fontId="9" fillId="2" borderId="0" xfId="0" applyFont="1" applyFill="1"/>
    <xf numFmtId="0" fontId="23" fillId="2" borderId="0" xfId="0" applyFont="1" applyFill="1" applyBorder="1" applyAlignment="1">
      <alignment horizontal="center" vertical="center" wrapText="1"/>
    </xf>
    <xf numFmtId="0" fontId="30" fillId="0" borderId="0" xfId="0" applyFont="1" applyAlignment="1">
      <alignment horizontal="center"/>
    </xf>
    <xf numFmtId="0" fontId="31" fillId="0" borderId="0" xfId="0" applyFont="1" applyAlignment="1"/>
    <xf numFmtId="0" fontId="32" fillId="0" borderId="0" xfId="0" applyFont="1" applyAlignment="1"/>
    <xf numFmtId="0" fontId="33" fillId="0" borderId="0" xfId="0" applyFont="1"/>
    <xf numFmtId="0" fontId="3" fillId="0" borderId="0" xfId="0" applyFont="1"/>
    <xf numFmtId="1" fontId="30" fillId="0" borderId="0" xfId="0" applyNumberFormat="1" applyFont="1" applyAlignment="1">
      <alignment horizontal="center"/>
    </xf>
    <xf numFmtId="5" fontId="30" fillId="0" borderId="0" xfId="0" applyNumberFormat="1" applyFont="1" applyAlignment="1">
      <alignment horizontal="center"/>
    </xf>
    <xf numFmtId="0" fontId="7" fillId="0" borderId="0" xfId="0" applyFont="1"/>
    <xf numFmtId="0" fontId="7" fillId="0" borderId="0" xfId="0" applyFont="1" applyFill="1" applyAlignment="1">
      <alignment horizontal="right"/>
    </xf>
    <xf numFmtId="0" fontId="7" fillId="0" borderId="0" xfId="0" applyFont="1" applyBorder="1" applyAlignment="1">
      <alignment horizontal="center"/>
    </xf>
    <xf numFmtId="5" fontId="7" fillId="0" borderId="0" xfId="0" applyNumberFormat="1" applyFont="1" applyBorder="1" applyAlignment="1">
      <alignment horizontal="center"/>
    </xf>
    <xf numFmtId="5" fontId="7" fillId="0" borderId="0" xfId="0" applyNumberFormat="1" applyFont="1" applyAlignment="1">
      <alignment horizontal="center"/>
    </xf>
    <xf numFmtId="0" fontId="7" fillId="0" borderId="15" xfId="0" applyFont="1" applyFill="1" applyBorder="1" applyAlignment="1">
      <alignment horizontal="center"/>
    </xf>
    <xf numFmtId="1" fontId="7" fillId="0" borderId="0" xfId="0" applyNumberFormat="1" applyFont="1" applyFill="1" applyBorder="1" applyAlignment="1">
      <alignment horizontal="center"/>
    </xf>
    <xf numFmtId="0" fontId="7" fillId="0" borderId="0" xfId="0" applyFont="1" applyFill="1" applyBorder="1" applyAlignment="1">
      <alignment horizontal="center"/>
    </xf>
    <xf numFmtId="5" fontId="7" fillId="0" borderId="15" xfId="0" applyNumberFormat="1" applyFont="1" applyFill="1" applyBorder="1" applyAlignment="1">
      <alignment horizontal="center"/>
    </xf>
    <xf numFmtId="166" fontId="7" fillId="0" borderId="12" xfId="0" applyNumberFormat="1" applyFont="1" applyFill="1" applyBorder="1" applyAlignment="1">
      <alignment horizontal="center"/>
    </xf>
    <xf numFmtId="166" fontId="7" fillId="0" borderId="0" xfId="0" applyNumberFormat="1" applyFont="1" applyFill="1" applyBorder="1" applyAlignment="1">
      <alignment horizontal="center"/>
    </xf>
    <xf numFmtId="166" fontId="7" fillId="0" borderId="0" xfId="0" applyNumberFormat="1" applyFont="1" applyBorder="1" applyAlignment="1">
      <alignment horizontal="center"/>
    </xf>
    <xf numFmtId="0" fontId="7" fillId="0" borderId="0" xfId="0" applyFont="1" applyFill="1"/>
    <xf numFmtId="0" fontId="7" fillId="0" borderId="0" xfId="0" applyFont="1" applyFill="1" applyAlignment="1">
      <alignment horizontal="center"/>
    </xf>
    <xf numFmtId="1" fontId="7" fillId="0" borderId="0" xfId="0" applyNumberFormat="1" applyFont="1" applyFill="1" applyAlignment="1">
      <alignment horizontal="center"/>
    </xf>
    <xf numFmtId="0" fontId="7" fillId="0" borderId="0" xfId="0" applyFont="1" applyAlignment="1">
      <alignment horizontal="center"/>
    </xf>
    <xf numFmtId="0" fontId="8" fillId="0" borderId="12" xfId="0" applyFont="1" applyBorder="1" applyAlignment="1">
      <alignment horizontal="center"/>
    </xf>
    <xf numFmtId="0" fontId="8" fillId="0" borderId="12" xfId="0" applyFont="1" applyBorder="1" applyAlignment="1">
      <alignment horizontal="center" wrapText="1"/>
    </xf>
    <xf numFmtId="1" fontId="8" fillId="0" borderId="12" xfId="0" applyNumberFormat="1" applyFont="1" applyBorder="1" applyAlignment="1">
      <alignment horizontal="center"/>
    </xf>
    <xf numFmtId="0" fontId="8" fillId="0" borderId="12" xfId="0" applyFont="1" applyFill="1" applyBorder="1" applyAlignment="1">
      <alignment horizontal="center"/>
    </xf>
    <xf numFmtId="5" fontId="8" fillId="0" borderId="12" xfId="0" applyNumberFormat="1" applyFont="1" applyFill="1" applyBorder="1" applyAlignment="1">
      <alignment horizontal="center" wrapText="1"/>
    </xf>
    <xf numFmtId="0" fontId="34" fillId="0" borderId="0" xfId="0" applyFont="1"/>
    <xf numFmtId="5" fontId="34" fillId="0" borderId="0" xfId="0" applyNumberFormat="1" applyFont="1" applyAlignment="1">
      <alignment horizontal="center"/>
    </xf>
    <xf numFmtId="1" fontId="34" fillId="0" borderId="0" xfId="0" applyNumberFormat="1" applyFont="1" applyAlignment="1">
      <alignment horizontal="center"/>
    </xf>
    <xf numFmtId="5" fontId="34" fillId="0" borderId="0" xfId="0" applyNumberFormat="1" applyFont="1" applyFill="1" applyAlignment="1">
      <alignment horizontal="center"/>
    </xf>
    <xf numFmtId="0" fontId="35" fillId="0" borderId="0" xfId="0" applyFont="1"/>
    <xf numFmtId="0" fontId="7" fillId="0" borderId="0" xfId="0" applyFont="1" applyAlignment="1">
      <alignment horizontal="right"/>
    </xf>
    <xf numFmtId="1" fontId="7" fillId="0" borderId="0" xfId="0" applyNumberFormat="1" applyFont="1" applyAlignment="1">
      <alignment horizontal="center"/>
    </xf>
    <xf numFmtId="0" fontId="30" fillId="0" borderId="0" xfId="0" applyFont="1" applyFill="1" applyAlignment="1">
      <alignment horizontal="center" wrapText="1"/>
    </xf>
    <xf numFmtId="0" fontId="7" fillId="0" borderId="0" xfId="0" applyFont="1" applyFill="1" applyAlignment="1">
      <alignment wrapText="1"/>
    </xf>
    <xf numFmtId="0" fontId="8" fillId="0" borderId="18" xfId="0" applyFont="1" applyFill="1" applyBorder="1" applyAlignment="1">
      <alignment vertical="center" wrapText="1"/>
    </xf>
    <xf numFmtId="0" fontId="7" fillId="0" borderId="12" xfId="0" applyFont="1" applyFill="1" applyBorder="1" applyAlignment="1">
      <alignment vertical="center" wrapText="1"/>
    </xf>
    <xf numFmtId="0" fontId="7" fillId="2" borderId="12" xfId="0" applyFont="1" applyFill="1" applyBorder="1" applyAlignment="1">
      <alignment vertical="center" wrapText="1"/>
    </xf>
    <xf numFmtId="0" fontId="8" fillId="0" borderId="12" xfId="0" applyFont="1" applyFill="1" applyBorder="1" applyAlignment="1">
      <alignment vertical="center" wrapText="1"/>
    </xf>
    <xf numFmtId="5" fontId="8" fillId="0" borderId="12" xfId="0" applyNumberFormat="1" applyFont="1" applyFill="1" applyBorder="1" applyAlignment="1">
      <alignment vertical="center" wrapText="1"/>
    </xf>
    <xf numFmtId="0" fontId="8" fillId="0" borderId="12" xfId="0" applyFont="1" applyFill="1" applyBorder="1" applyAlignment="1">
      <alignment horizontal="left" vertical="center" wrapText="1"/>
    </xf>
    <xf numFmtId="0" fontId="7" fillId="0" borderId="0" xfId="0" applyFont="1" applyFill="1" applyBorder="1" applyAlignment="1">
      <alignment wrapText="1"/>
    </xf>
    <xf numFmtId="0" fontId="36" fillId="0" borderId="0" xfId="0" applyFont="1" applyFill="1" applyAlignment="1">
      <alignment wrapText="1"/>
    </xf>
    <xf numFmtId="167" fontId="36" fillId="0" borderId="0" xfId="0" quotePrefix="1" applyNumberFormat="1" applyFont="1" applyFill="1" applyAlignment="1">
      <alignment horizontal="right" wrapText="1"/>
    </xf>
    <xf numFmtId="167" fontId="36" fillId="0" borderId="0" xfId="0" quotePrefix="1" applyNumberFormat="1" applyFont="1" applyFill="1" applyAlignment="1">
      <alignment wrapText="1"/>
    </xf>
    <xf numFmtId="0" fontId="3" fillId="0" borderId="0" xfId="0" applyFont="1" applyFill="1" applyAlignment="1"/>
    <xf numFmtId="168" fontId="19" fillId="0" borderId="0" xfId="0" applyNumberFormat="1" applyFont="1" applyFill="1" applyBorder="1" applyAlignment="1">
      <alignment horizontal="center" vertical="center" wrapText="1"/>
    </xf>
    <xf numFmtId="168" fontId="19" fillId="0" borderId="5" xfId="0" applyNumberFormat="1" applyFont="1" applyFill="1" applyBorder="1" applyAlignment="1">
      <alignment horizontal="center" vertical="center" wrapText="1"/>
    </xf>
    <xf numFmtId="168" fontId="19" fillId="0" borderId="4" xfId="0" applyNumberFormat="1" applyFont="1" applyFill="1" applyBorder="1" applyAlignment="1">
      <alignment horizontal="center" vertical="center" wrapText="1"/>
    </xf>
    <xf numFmtId="0" fontId="39" fillId="8" borderId="39" xfId="0" applyFont="1" applyFill="1" applyBorder="1" applyAlignment="1">
      <alignment horizontal="center" vertical="center"/>
    </xf>
    <xf numFmtId="0" fontId="39" fillId="8" borderId="27" xfId="0" applyFont="1" applyFill="1" applyBorder="1" applyAlignment="1">
      <alignment horizontal="center" vertical="center"/>
    </xf>
    <xf numFmtId="0" fontId="40" fillId="0" borderId="8" xfId="0" applyFont="1" applyBorder="1" applyAlignment="1">
      <alignment horizontal="left" vertical="center" wrapText="1"/>
    </xf>
    <xf numFmtId="0" fontId="41" fillId="0" borderId="8" xfId="0" applyFont="1" applyBorder="1" applyAlignment="1">
      <alignment horizontal="left" vertical="center"/>
    </xf>
    <xf numFmtId="0" fontId="24" fillId="0" borderId="0" xfId="0" applyFont="1" applyAlignment="1">
      <alignment vertical="top"/>
    </xf>
    <xf numFmtId="0" fontId="42" fillId="0" borderId="0" xfId="0" applyFont="1" applyAlignment="1">
      <alignment horizontal="left" vertical="top" wrapText="1"/>
    </xf>
    <xf numFmtId="0" fontId="24" fillId="0" borderId="0" xfId="0" applyFont="1" applyAlignment="1">
      <alignment horizontal="left" vertical="top" wrapText="1"/>
    </xf>
    <xf numFmtId="0" fontId="43" fillId="0" borderId="0" xfId="0" applyFont="1" applyAlignment="1">
      <alignment horizontal="left" vertical="top" wrapText="1"/>
    </xf>
    <xf numFmtId="0" fontId="43" fillId="0" borderId="0" xfId="0" applyFont="1" applyAlignment="1">
      <alignment horizontal="justify" vertical="top"/>
    </xf>
    <xf numFmtId="0" fontId="24" fillId="0" borderId="0" xfId="0" applyFont="1" applyAlignment="1">
      <alignment horizontal="justify" vertical="top"/>
    </xf>
    <xf numFmtId="0" fontId="43" fillId="0" borderId="0" xfId="0" applyFont="1" applyAlignment="1">
      <alignment horizontal="left" vertical="top" wrapText="1" indent="2"/>
    </xf>
    <xf numFmtId="0" fontId="24" fillId="0" borderId="0" xfId="0" applyFont="1" applyAlignment="1">
      <alignment horizontal="left" vertical="top" wrapText="1" indent="2"/>
    </xf>
    <xf numFmtId="0" fontId="43" fillId="0" borderId="0" xfId="0" applyFont="1" applyAlignment="1">
      <alignment horizontal="left" vertical="top" wrapText="1" indent="2"/>
    </xf>
    <xf numFmtId="0" fontId="40" fillId="0" borderId="40" xfId="0" applyFont="1" applyBorder="1" applyAlignment="1">
      <alignment horizontal="left" vertical="center" wrapText="1"/>
    </xf>
    <xf numFmtId="0" fontId="40" fillId="0" borderId="28" xfId="0" applyFont="1" applyBorder="1" applyAlignment="1">
      <alignment horizontal="left" vertical="center" wrapText="1"/>
    </xf>
    <xf numFmtId="0" fontId="40" fillId="0" borderId="29" xfId="0" applyFont="1" applyBorder="1" applyAlignment="1">
      <alignment horizontal="left" vertical="center" wrapText="1"/>
    </xf>
    <xf numFmtId="0" fontId="42" fillId="0" borderId="0" xfId="0" applyFont="1" applyAlignment="1">
      <alignment horizontal="left" vertical="top" wrapText="1"/>
    </xf>
    <xf numFmtId="0" fontId="43" fillId="0" borderId="0" xfId="0" applyFont="1" applyAlignment="1">
      <alignment horizontal="left" vertical="top" wrapText="1"/>
    </xf>
    <xf numFmtId="0" fontId="24" fillId="0" borderId="0" xfId="0" applyFont="1" applyAlignment="1">
      <alignment horizontal="left" vertical="top" wrapText="1"/>
    </xf>
    <xf numFmtId="0" fontId="44" fillId="0" borderId="0" xfId="0" applyFont="1" applyAlignment="1">
      <alignment horizontal="left" vertical="top" wrapText="1"/>
    </xf>
    <xf numFmtId="0" fontId="24" fillId="0" borderId="0" xfId="0" applyFont="1" applyAlignment="1">
      <alignment horizontal="left" vertical="center" wrapText="1"/>
    </xf>
    <xf numFmtId="0" fontId="24" fillId="0" borderId="0" xfId="0" applyFont="1" applyFill="1" applyAlignment="1">
      <alignment horizontal="left" vertical="top" wrapText="1"/>
    </xf>
    <xf numFmtId="0" fontId="24" fillId="0" borderId="0" xfId="0" applyFont="1" applyAlignment="1">
      <alignment horizontal="left" vertical="top" wrapText="1" indent="2"/>
    </xf>
    <xf numFmtId="0" fontId="29" fillId="2" borderId="4" xfId="0" applyFont="1" applyFill="1" applyBorder="1" applyAlignment="1">
      <alignment horizontal="left"/>
    </xf>
    <xf numFmtId="0" fontId="29" fillId="2" borderId="0" xfId="0" applyFont="1" applyFill="1" applyBorder="1" applyAlignment="1">
      <alignment horizontal="left"/>
    </xf>
    <xf numFmtId="0" fontId="29" fillId="2" borderId="5" xfId="0" applyFont="1" applyFill="1" applyBorder="1" applyAlignment="1">
      <alignment horizontal="left"/>
    </xf>
    <xf numFmtId="0" fontId="9" fillId="2" borderId="4" xfId="0" applyFont="1" applyFill="1" applyBorder="1" applyAlignment="1">
      <alignment horizontal="left"/>
    </xf>
    <xf numFmtId="0" fontId="9" fillId="2" borderId="0" xfId="0" applyFont="1" applyFill="1" applyBorder="1" applyAlignment="1">
      <alignment horizontal="left"/>
    </xf>
    <xf numFmtId="0" fontId="9" fillId="2" borderId="5" xfId="0" applyFont="1" applyFill="1" applyBorder="1" applyAlignment="1">
      <alignment horizontal="left"/>
    </xf>
    <xf numFmtId="0" fontId="9" fillId="2" borderId="6" xfId="0" applyFont="1" applyFill="1" applyBorder="1" applyAlignment="1">
      <alignment horizontal="left"/>
    </xf>
    <xf numFmtId="0" fontId="9" fillId="2" borderId="7" xfId="0" applyFont="1" applyFill="1" applyBorder="1" applyAlignment="1">
      <alignment horizontal="left"/>
    </xf>
    <xf numFmtId="0" fontId="9" fillId="2" borderId="8" xfId="0" applyFont="1" applyFill="1" applyBorder="1" applyAlignment="1">
      <alignment horizontal="left"/>
    </xf>
    <xf numFmtId="0" fontId="19" fillId="2" borderId="3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9" fillId="2" borderId="3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0" xfId="0" quotePrefix="1" applyFont="1" applyFill="1" applyBorder="1" applyAlignment="1">
      <alignment horizontal="left"/>
    </xf>
    <xf numFmtId="0" fontId="16" fillId="4" borderId="25" xfId="0" applyFont="1" applyFill="1" applyBorder="1" applyAlignment="1">
      <alignment horizontal="left" vertical="center" wrapText="1"/>
    </xf>
    <xf numFmtId="0" fontId="16" fillId="4" borderId="27" xfId="0" applyFont="1" applyFill="1" applyBorder="1" applyAlignment="1">
      <alignment horizontal="left" vertical="center" wrapText="1"/>
    </xf>
    <xf numFmtId="0" fontId="28" fillId="2" borderId="1" xfId="0" applyFont="1" applyFill="1" applyBorder="1" applyAlignment="1">
      <alignment horizontal="left"/>
    </xf>
    <xf numFmtId="0" fontId="28" fillId="2" borderId="2" xfId="0" applyFont="1" applyFill="1" applyBorder="1" applyAlignment="1">
      <alignment horizontal="left"/>
    </xf>
    <xf numFmtId="0" fontId="28" fillId="2" borderId="3" xfId="0" applyFont="1" applyFill="1" applyBorder="1" applyAlignment="1">
      <alignment horizontal="left"/>
    </xf>
    <xf numFmtId="0" fontId="10" fillId="3" borderId="4" xfId="0" applyFont="1" applyFill="1" applyBorder="1" applyAlignment="1">
      <alignment horizontal="left" vertical="center" wrapText="1" indent="2"/>
    </xf>
    <xf numFmtId="0" fontId="10" fillId="3" borderId="0" xfId="0" applyFont="1" applyFill="1" applyBorder="1" applyAlignment="1">
      <alignment horizontal="left" vertical="center" wrapText="1" indent="2"/>
    </xf>
    <xf numFmtId="0" fontId="9" fillId="0" borderId="6" xfId="0" applyFont="1" applyFill="1" applyBorder="1" applyAlignment="1">
      <alignment horizontal="left" vertical="center" wrapText="1"/>
    </xf>
    <xf numFmtId="0" fontId="9" fillId="0" borderId="8"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9" fillId="2" borderId="0" xfId="0" applyFont="1" applyFill="1" applyBorder="1" applyAlignment="1">
      <alignment horizontal="left" wrapText="1"/>
    </xf>
    <xf numFmtId="0" fontId="9" fillId="0" borderId="0" xfId="0" applyFont="1" applyFill="1" applyBorder="1" applyAlignment="1">
      <alignment horizontal="left" wrapText="1"/>
    </xf>
    <xf numFmtId="0" fontId="9" fillId="2" borderId="4"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0" borderId="4" xfId="0" applyFont="1" applyFill="1" applyBorder="1" applyAlignment="1">
      <alignment horizontal="left" wrapText="1"/>
    </xf>
    <xf numFmtId="0" fontId="9" fillId="0" borderId="5" xfId="0" applyFont="1" applyFill="1" applyBorder="1" applyAlignment="1">
      <alignment horizontal="left" wrapText="1"/>
    </xf>
    <xf numFmtId="0" fontId="10" fillId="0" borderId="0" xfId="0" applyFont="1" applyFill="1" applyAlignment="1">
      <alignment horizontal="left"/>
    </xf>
    <xf numFmtId="0" fontId="16" fillId="0" borderId="25"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5" fontId="16" fillId="2" borderId="1" xfId="0" applyNumberFormat="1" applyFont="1" applyFill="1" applyBorder="1" applyAlignment="1">
      <alignment horizontal="center" vertical="center" wrapText="1"/>
    </xf>
    <xf numFmtId="5" fontId="16" fillId="2" borderId="2" xfId="0" applyNumberFormat="1" applyFont="1" applyFill="1" applyBorder="1" applyAlignment="1">
      <alignment horizontal="center" vertical="center" wrapText="1"/>
    </xf>
    <xf numFmtId="5" fontId="16" fillId="2" borderId="3" xfId="0" applyNumberFormat="1" applyFont="1" applyFill="1" applyBorder="1" applyAlignment="1">
      <alignment horizontal="center" vertical="center" wrapText="1"/>
    </xf>
    <xf numFmtId="5" fontId="16" fillId="0" borderId="1" xfId="0" applyNumberFormat="1" applyFont="1" applyFill="1" applyBorder="1" applyAlignment="1">
      <alignment horizontal="center" vertical="center" wrapText="1"/>
    </xf>
    <xf numFmtId="5" fontId="16" fillId="0" borderId="2" xfId="0" applyNumberFormat="1" applyFont="1" applyFill="1" applyBorder="1" applyAlignment="1">
      <alignment horizontal="center" vertical="center" wrapText="1"/>
    </xf>
    <xf numFmtId="5" fontId="16" fillId="0" borderId="3" xfId="0" applyNumberFormat="1"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5" fontId="9" fillId="7" borderId="2" xfId="0" applyNumberFormat="1" applyFont="1" applyFill="1" applyBorder="1" applyAlignment="1">
      <alignment horizontal="center" vertical="center" wrapText="1"/>
    </xf>
    <xf numFmtId="5" fontId="9" fillId="7" borderId="3" xfId="0" applyNumberFormat="1" applyFont="1" applyFill="1" applyBorder="1" applyAlignment="1">
      <alignment horizontal="center" vertical="center" wrapText="1"/>
    </xf>
    <xf numFmtId="5" fontId="9" fillId="7" borderId="0" xfId="0" applyNumberFormat="1" applyFont="1" applyFill="1" applyBorder="1" applyAlignment="1">
      <alignment horizontal="center" vertical="center" wrapText="1"/>
    </xf>
    <xf numFmtId="5" fontId="9" fillId="7" borderId="5" xfId="0" applyNumberFormat="1" applyFont="1" applyFill="1" applyBorder="1" applyAlignment="1">
      <alignment horizontal="center" vertical="center" wrapText="1"/>
    </xf>
    <xf numFmtId="5" fontId="9" fillId="7" borderId="7" xfId="0" applyNumberFormat="1" applyFont="1" applyFill="1" applyBorder="1" applyAlignment="1">
      <alignment horizontal="center" vertical="center" wrapText="1"/>
    </xf>
    <xf numFmtId="5" fontId="9" fillId="7" borderId="8" xfId="0"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5" fontId="9" fillId="7" borderId="4" xfId="0" applyNumberFormat="1" applyFont="1" applyFill="1" applyBorder="1" applyAlignment="1">
      <alignment horizontal="center" vertical="center" wrapText="1"/>
    </xf>
    <xf numFmtId="5" fontId="9" fillId="7" borderId="6" xfId="0" applyNumberFormat="1"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15" fillId="0" borderId="0" xfId="0" applyFont="1" applyFill="1" applyBorder="1" applyAlignment="1">
      <alignment horizontal="left" wrapText="1"/>
    </xf>
    <xf numFmtId="0" fontId="16" fillId="2" borderId="25"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27" xfId="0" applyFont="1" applyFill="1" applyBorder="1" applyAlignment="1">
      <alignment horizontal="left" vertical="center" wrapText="1"/>
    </xf>
    <xf numFmtId="5" fontId="16" fillId="0" borderId="9" xfId="0" applyNumberFormat="1" applyFont="1" applyFill="1" applyBorder="1" applyAlignment="1">
      <alignment horizontal="center" vertical="center" wrapText="1"/>
    </xf>
    <xf numFmtId="5" fontId="16" fillId="0" borderId="10" xfId="0" applyNumberFormat="1" applyFont="1" applyFill="1" applyBorder="1" applyAlignment="1">
      <alignment horizontal="center" vertical="center" wrapText="1"/>
    </xf>
    <xf numFmtId="5" fontId="16" fillId="0" borderId="11" xfId="0" applyNumberFormat="1"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9" fillId="0" borderId="4" xfId="0" applyFont="1" applyFill="1" applyBorder="1" applyAlignment="1">
      <alignment horizontal="left" vertical="center" wrapText="1" indent="2"/>
    </xf>
    <xf numFmtId="0" fontId="9" fillId="0" borderId="0" xfId="0" applyFont="1" applyFill="1" applyBorder="1" applyAlignment="1">
      <alignment horizontal="left" vertical="center" wrapText="1" indent="2"/>
    </xf>
    <xf numFmtId="0" fontId="9" fillId="0" borderId="5" xfId="0" applyFont="1" applyFill="1" applyBorder="1" applyAlignment="1">
      <alignment horizontal="left" vertical="center" wrapText="1" indent="2"/>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9" fillId="2" borderId="21" xfId="0" applyFont="1" applyFill="1" applyBorder="1" applyAlignment="1">
      <alignment horizontal="left" vertical="center"/>
    </xf>
    <xf numFmtId="0" fontId="9" fillId="2" borderId="31" xfId="0" applyFont="1" applyFill="1" applyBorder="1" applyAlignment="1">
      <alignment horizontal="left" vertical="center"/>
    </xf>
    <xf numFmtId="0" fontId="9" fillId="2" borderId="35" xfId="0" applyFont="1" applyFill="1" applyBorder="1" applyAlignment="1">
      <alignment horizontal="left" vertical="center" indent="2"/>
    </xf>
    <xf numFmtId="0" fontId="9" fillId="2" borderId="5" xfId="0" applyFont="1" applyFill="1" applyBorder="1" applyAlignment="1">
      <alignment horizontal="left" vertical="center" indent="2"/>
    </xf>
    <xf numFmtId="0" fontId="9" fillId="2" borderId="35" xfId="0" applyFont="1" applyFill="1" applyBorder="1" applyAlignment="1">
      <alignment horizontal="left" vertical="center"/>
    </xf>
    <xf numFmtId="0" fontId="9" fillId="2" borderId="5" xfId="0" applyFont="1" applyFill="1" applyBorder="1" applyAlignment="1">
      <alignment horizontal="left" vertical="center"/>
    </xf>
    <xf numFmtId="0" fontId="9" fillId="2" borderId="4" xfId="0" applyFont="1" applyFill="1" applyBorder="1" applyAlignment="1">
      <alignment horizontal="left" vertical="center" wrapText="1" indent="2"/>
    </xf>
    <xf numFmtId="0" fontId="9" fillId="2" borderId="0" xfId="0" applyFont="1" applyFill="1" applyBorder="1" applyAlignment="1">
      <alignment horizontal="left" vertical="center" wrapText="1" indent="2"/>
    </xf>
    <xf numFmtId="0" fontId="9" fillId="2" borderId="5" xfId="0" applyFont="1" applyFill="1" applyBorder="1" applyAlignment="1">
      <alignment horizontal="left" vertical="center" wrapText="1" indent="2"/>
    </xf>
    <xf numFmtId="0" fontId="10" fillId="3" borderId="4" xfId="0" applyFont="1" applyFill="1" applyBorder="1" applyAlignment="1">
      <alignment horizontal="left" vertical="center" wrapText="1" indent="4"/>
    </xf>
    <xf numFmtId="0" fontId="10" fillId="3" borderId="0" xfId="0" applyFont="1" applyFill="1" applyBorder="1" applyAlignment="1">
      <alignment horizontal="left" vertical="center" wrapText="1" indent="4"/>
    </xf>
    <xf numFmtId="0" fontId="23" fillId="3" borderId="30" xfId="0" applyFont="1" applyFill="1" applyBorder="1" applyAlignment="1">
      <alignment horizontal="center" vertical="center" wrapText="1"/>
    </xf>
    <xf numFmtId="0" fontId="23" fillId="3" borderId="32" xfId="0" applyFont="1" applyFill="1" applyBorder="1" applyAlignment="1">
      <alignment horizontal="center" vertical="center" wrapText="1"/>
    </xf>
    <xf numFmtId="0" fontId="23" fillId="3" borderId="33"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31" xfId="0" applyFont="1" applyFill="1" applyBorder="1" applyAlignment="1">
      <alignment horizontal="left" vertical="center" wrapText="1"/>
    </xf>
    <xf numFmtId="0" fontId="10" fillId="3" borderId="5" xfId="0" applyFont="1" applyFill="1" applyBorder="1" applyAlignment="1">
      <alignment horizontal="left" vertical="center" wrapText="1" indent="2"/>
    </xf>
    <xf numFmtId="0" fontId="10" fillId="3" borderId="19" xfId="0" applyFont="1" applyFill="1" applyBorder="1" applyAlignment="1">
      <alignment horizontal="left" vertical="center" wrapText="1"/>
    </xf>
    <xf numFmtId="0" fontId="10" fillId="3" borderId="34" xfId="0" applyFont="1" applyFill="1" applyBorder="1" applyAlignment="1">
      <alignment horizontal="left" vertical="center" wrapText="1"/>
    </xf>
    <xf numFmtId="0" fontId="14" fillId="3" borderId="4" xfId="0" applyFont="1" applyFill="1" applyBorder="1" applyAlignment="1">
      <alignment horizontal="left" vertical="center" wrapText="1" indent="4"/>
    </xf>
    <xf numFmtId="0" fontId="14" fillId="3" borderId="0" xfId="0" applyFont="1" applyFill="1" applyBorder="1" applyAlignment="1">
      <alignment horizontal="left" vertical="center" wrapText="1" indent="4"/>
    </xf>
    <xf numFmtId="37" fontId="20" fillId="4" borderId="0" xfId="0" applyNumberFormat="1" applyFont="1" applyFill="1" applyBorder="1" applyAlignment="1">
      <alignment horizontal="center" vertical="center" wrapText="1"/>
    </xf>
    <xf numFmtId="37" fontId="20" fillId="4" borderId="5" xfId="0" applyNumberFormat="1" applyFont="1" applyFill="1" applyBorder="1" applyAlignment="1">
      <alignment horizontal="center" vertical="center" wrapText="1"/>
    </xf>
    <xf numFmtId="0" fontId="10" fillId="3" borderId="5" xfId="0" applyFont="1" applyFill="1" applyBorder="1" applyAlignment="1">
      <alignment horizontal="left" vertical="center" wrapText="1" indent="4"/>
    </xf>
    <xf numFmtId="0" fontId="17" fillId="0" borderId="1" xfId="0" applyFont="1" applyFill="1" applyBorder="1" applyAlignment="1">
      <alignment horizontal="left" wrapText="1"/>
    </xf>
    <xf numFmtId="0" fontId="17" fillId="0" borderId="2" xfId="0" applyFont="1" applyFill="1" applyBorder="1" applyAlignment="1">
      <alignment horizontal="left" wrapText="1"/>
    </xf>
    <xf numFmtId="0" fontId="17" fillId="0" borderId="3" xfId="0" applyFont="1" applyFill="1" applyBorder="1" applyAlignment="1">
      <alignment horizontal="left" wrapText="1"/>
    </xf>
    <xf numFmtId="0" fontId="9" fillId="0" borderId="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1" fillId="2" borderId="7" xfId="0" applyFont="1" applyFill="1" applyBorder="1" applyAlignment="1">
      <alignment horizontal="right"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37" fontId="9" fillId="2" borderId="4" xfId="0" applyNumberFormat="1" applyFont="1" applyFill="1" applyBorder="1" applyAlignment="1">
      <alignment horizontal="center" vertical="center" wrapText="1"/>
    </xf>
    <xf numFmtId="37" fontId="9" fillId="2" borderId="0" xfId="0" applyNumberFormat="1" applyFont="1" applyFill="1" applyBorder="1" applyAlignment="1">
      <alignment horizontal="center" vertical="center" wrapText="1"/>
    </xf>
    <xf numFmtId="37" fontId="9" fillId="2" borderId="5" xfId="0" applyNumberFormat="1" applyFont="1" applyFill="1" applyBorder="1" applyAlignment="1">
      <alignment horizontal="center" vertical="center" wrapText="1"/>
    </xf>
    <xf numFmtId="0" fontId="30" fillId="0" borderId="0" xfId="0" applyFont="1" applyAlignment="1">
      <alignment horizontal="center"/>
    </xf>
    <xf numFmtId="0" fontId="17" fillId="0" borderId="0" xfId="0" applyFont="1" applyAlignment="1">
      <alignment horizontal="right"/>
    </xf>
    <xf numFmtId="0" fontId="7" fillId="0" borderId="21"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5" fontId="7" fillId="0" borderId="16" xfId="0" applyNumberFormat="1" applyFont="1" applyBorder="1" applyAlignment="1">
      <alignment horizontal="center"/>
    </xf>
    <xf numFmtId="5" fontId="7" fillId="0" borderId="17" xfId="0" applyNumberFormat="1" applyFont="1" applyBorder="1" applyAlignment="1">
      <alignment horizontal="center"/>
    </xf>
    <xf numFmtId="5" fontId="7" fillId="0" borderId="18" xfId="0" applyNumberFormat="1" applyFont="1" applyBorder="1" applyAlignment="1">
      <alignment horizontal="center"/>
    </xf>
    <xf numFmtId="5" fontId="7" fillId="0" borderId="24" xfId="0" applyNumberFormat="1" applyFont="1" applyBorder="1" applyAlignment="1">
      <alignment horizontal="center" wrapText="1"/>
    </xf>
    <xf numFmtId="5" fontId="7" fillId="0" borderId="19" xfId="0" applyNumberFormat="1" applyFont="1" applyBorder="1" applyAlignment="1">
      <alignment horizontal="center" wrapText="1"/>
    </xf>
    <xf numFmtId="5" fontId="7" fillId="0" borderId="20" xfId="0" applyNumberFormat="1" applyFont="1" applyBorder="1" applyAlignment="1">
      <alignment horizontal="center" wrapText="1"/>
    </xf>
    <xf numFmtId="5" fontId="7" fillId="0" borderId="16" xfId="0" applyNumberFormat="1" applyFont="1" applyBorder="1" applyAlignment="1">
      <alignment horizontal="center" wrapText="1"/>
    </xf>
    <xf numFmtId="5" fontId="7" fillId="0" borderId="17" xfId="0" applyNumberFormat="1" applyFont="1" applyBorder="1" applyAlignment="1">
      <alignment horizontal="center" wrapText="1"/>
    </xf>
    <xf numFmtId="5" fontId="7" fillId="0" borderId="18" xfId="0" applyNumberFormat="1" applyFont="1" applyBorder="1" applyAlignment="1">
      <alignment horizont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0" xfId="0" applyFont="1" applyFill="1" applyAlignment="1">
      <alignment horizontal="justify" vertical="top"/>
    </xf>
    <xf numFmtId="0" fontId="4" fillId="0" borderId="0" xfId="0" applyFont="1" applyFill="1" applyAlignment="1">
      <alignment horizontal="justify" vertical="top" wrapText="1"/>
    </xf>
    <xf numFmtId="0" fontId="5" fillId="0" borderId="0" xfId="0" applyFont="1" applyFill="1" applyAlignment="1">
      <alignment horizontal="justify" vertical="center" wrapText="1"/>
    </xf>
    <xf numFmtId="167" fontId="36" fillId="0" borderId="0" xfId="0" quotePrefix="1" applyNumberFormat="1" applyFont="1" applyFill="1" applyAlignment="1">
      <alignment horizontal="left" wrapText="1"/>
    </xf>
    <xf numFmtId="0" fontId="37" fillId="0" borderId="0" xfId="0" applyFont="1" applyFill="1" applyAlignment="1">
      <alignment horizontal="justify" vertical="center" wrapText="1"/>
    </xf>
    <xf numFmtId="167" fontId="13" fillId="0" borderId="0" xfId="0" quotePrefix="1" applyNumberFormat="1" applyFont="1" applyFill="1" applyAlignment="1">
      <alignment horizontal="justify" vertical="center" wrapText="1"/>
    </xf>
    <xf numFmtId="0" fontId="6" fillId="0" borderId="0" xfId="0" applyFont="1" applyFill="1" applyAlignment="1">
      <alignment horizontal="justify" vertical="center" wrapText="1"/>
    </xf>
    <xf numFmtId="167" fontId="16" fillId="0" borderId="0" xfId="0" quotePrefix="1" applyNumberFormat="1" applyFont="1" applyFill="1" applyAlignment="1">
      <alignment horizontal="left" vertical="top" wrapText="1"/>
    </xf>
    <xf numFmtId="167" fontId="7" fillId="0" borderId="0" xfId="0" quotePrefix="1" applyNumberFormat="1" applyFont="1" applyFill="1" applyAlignment="1">
      <alignment horizontal="left" vertical="top" wrapText="1"/>
    </xf>
    <xf numFmtId="167" fontId="7" fillId="0" borderId="0" xfId="0" quotePrefix="1" applyNumberFormat="1" applyFont="1" applyFill="1" applyAlignment="1">
      <alignment horizontal="left" vertical="top" wrapText="1" indent="2"/>
    </xf>
    <xf numFmtId="167" fontId="38" fillId="0" borderId="0" xfId="0" quotePrefix="1" applyNumberFormat="1" applyFont="1" applyFill="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116561</xdr:colOff>
      <xdr:row>2</xdr:row>
      <xdr:rowOff>38100</xdr:rowOff>
    </xdr:from>
    <xdr:to>
      <xdr:col>2</xdr:col>
      <xdr:colOff>980814</xdr:colOff>
      <xdr:row>6</xdr:row>
      <xdr:rowOff>21008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701" y="388620"/>
          <a:ext cx="864253" cy="5696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115189</xdr:colOff>
      <xdr:row>0</xdr:row>
      <xdr:rowOff>0</xdr:rowOff>
    </xdr:from>
    <xdr:to>
      <xdr:col>2</xdr:col>
      <xdr:colOff>93185</xdr:colOff>
      <xdr:row>3</xdr:row>
      <xdr:rowOff>9578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189" y="0"/>
          <a:ext cx="900863" cy="5937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115189</xdr:colOff>
      <xdr:row>0</xdr:row>
      <xdr:rowOff>0</xdr:rowOff>
    </xdr:from>
    <xdr:to>
      <xdr:col>2</xdr:col>
      <xdr:colOff>93185</xdr:colOff>
      <xdr:row>3</xdr:row>
      <xdr:rowOff>9578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189" y="0"/>
          <a:ext cx="900863" cy="5937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1"/>
  <sheetViews>
    <sheetView showGridLines="0" zoomScaleNormal="100" workbookViewId="0">
      <selection activeCell="B3" sqref="B3"/>
    </sheetView>
  </sheetViews>
  <sheetFormatPr defaultColWidth="9.21875" defaultRowHeight="11.4" x14ac:dyDescent="0.3"/>
  <cols>
    <col min="1" max="1" width="2.21875" style="208" customWidth="1"/>
    <col min="2" max="2" width="47.33203125" style="213" customWidth="1"/>
    <col min="3" max="3" width="54.109375" style="208" customWidth="1"/>
    <col min="4" max="16384" width="9.21875" style="208"/>
  </cols>
  <sheetData>
    <row r="2" spans="2:3" ht="12" x14ac:dyDescent="0.3">
      <c r="B2" s="220" t="s">
        <v>214</v>
      </c>
      <c r="C2" s="220"/>
    </row>
    <row r="3" spans="2:3" ht="12" x14ac:dyDescent="0.3">
      <c r="B3" s="209"/>
      <c r="C3" s="210"/>
    </row>
    <row r="4" spans="2:3" ht="51.6" customHeight="1" x14ac:dyDescent="0.3">
      <c r="B4" s="221" t="s">
        <v>266</v>
      </c>
      <c r="C4" s="221"/>
    </row>
    <row r="5" spans="2:3" x14ac:dyDescent="0.3">
      <c r="B5" s="211"/>
      <c r="C5" s="211"/>
    </row>
    <row r="6" spans="2:3" ht="51" customHeight="1" x14ac:dyDescent="0.3">
      <c r="B6" s="221" t="s">
        <v>267</v>
      </c>
      <c r="C6" s="221"/>
    </row>
    <row r="7" spans="2:3" x14ac:dyDescent="0.3">
      <c r="B7" s="211"/>
      <c r="C7" s="210"/>
    </row>
    <row r="8" spans="2:3" ht="12" x14ac:dyDescent="0.3">
      <c r="B8" s="220" t="s">
        <v>215</v>
      </c>
      <c r="C8" s="220"/>
    </row>
    <row r="9" spans="2:3" ht="12" x14ac:dyDescent="0.3">
      <c r="B9" s="209"/>
      <c r="C9" s="210"/>
    </row>
    <row r="10" spans="2:3" x14ac:dyDescent="0.3">
      <c r="B10" s="221" t="s">
        <v>216</v>
      </c>
      <c r="C10" s="221"/>
    </row>
    <row r="11" spans="2:3" x14ac:dyDescent="0.3">
      <c r="B11" s="211"/>
      <c r="C11" s="211"/>
    </row>
    <row r="12" spans="2:3" ht="23.4" customHeight="1" x14ac:dyDescent="0.3">
      <c r="B12" s="216" t="s">
        <v>268</v>
      </c>
      <c r="C12" s="216"/>
    </row>
    <row r="13" spans="2:3" x14ac:dyDescent="0.3">
      <c r="B13" s="214"/>
      <c r="C13" s="214"/>
    </row>
    <row r="14" spans="2:3" ht="26.25" customHeight="1" x14ac:dyDescent="0.3">
      <c r="B14" s="216" t="s">
        <v>269</v>
      </c>
      <c r="C14" s="216"/>
    </row>
    <row r="15" spans="2:3" x14ac:dyDescent="0.3">
      <c r="B15" s="211"/>
      <c r="C15" s="210"/>
    </row>
    <row r="16" spans="2:3" ht="12" x14ac:dyDescent="0.3">
      <c r="B16" s="220" t="s">
        <v>217</v>
      </c>
      <c r="C16" s="220"/>
    </row>
    <row r="17" spans="2:3" ht="12" x14ac:dyDescent="0.3">
      <c r="B17" s="209"/>
      <c r="C17" s="210"/>
    </row>
    <row r="18" spans="2:3" ht="48.6" customHeight="1" x14ac:dyDescent="0.3">
      <c r="B18" s="221" t="s">
        <v>270</v>
      </c>
      <c r="C18" s="221"/>
    </row>
    <row r="19" spans="2:3" x14ac:dyDescent="0.3">
      <c r="B19" s="211"/>
      <c r="C19" s="210"/>
    </row>
    <row r="20" spans="2:3" ht="51" customHeight="1" x14ac:dyDescent="0.3">
      <c r="B20" s="222" t="s">
        <v>237</v>
      </c>
      <c r="C20" s="222"/>
    </row>
    <row r="21" spans="2:3" x14ac:dyDescent="0.3">
      <c r="B21" s="210"/>
      <c r="C21" s="210"/>
    </row>
    <row r="22" spans="2:3" ht="48.75" customHeight="1" x14ac:dyDescent="0.3">
      <c r="B22" s="221" t="s">
        <v>271</v>
      </c>
      <c r="C22" s="221"/>
    </row>
    <row r="23" spans="2:3" x14ac:dyDescent="0.3">
      <c r="B23" s="211"/>
      <c r="C23" s="210"/>
    </row>
    <row r="24" spans="2:3" ht="12" x14ac:dyDescent="0.3">
      <c r="B24" s="220" t="s">
        <v>229</v>
      </c>
      <c r="C24" s="220"/>
    </row>
    <row r="25" spans="2:3" x14ac:dyDescent="0.3">
      <c r="B25" s="211"/>
      <c r="C25" s="210"/>
    </row>
    <row r="26" spans="2:3" ht="40.5" customHeight="1" x14ac:dyDescent="0.3">
      <c r="B26" s="221" t="s">
        <v>272</v>
      </c>
      <c r="C26" s="221"/>
    </row>
    <row r="27" spans="2:3" x14ac:dyDescent="0.3">
      <c r="B27" s="211"/>
      <c r="C27" s="210"/>
    </row>
    <row r="28" spans="2:3" ht="22.2" customHeight="1" x14ac:dyDescent="0.3">
      <c r="B28" s="221" t="s">
        <v>273</v>
      </c>
      <c r="C28" s="221"/>
    </row>
    <row r="29" spans="2:3" x14ac:dyDescent="0.3">
      <c r="B29" s="211"/>
      <c r="C29" s="210"/>
    </row>
    <row r="30" spans="2:3" ht="48" customHeight="1" x14ac:dyDescent="0.3">
      <c r="B30" s="221" t="s">
        <v>274</v>
      </c>
      <c r="C30" s="221"/>
    </row>
    <row r="31" spans="2:3" x14ac:dyDescent="0.3">
      <c r="B31" s="211"/>
      <c r="C31" s="210"/>
    </row>
    <row r="32" spans="2:3" ht="39.75" customHeight="1" x14ac:dyDescent="0.3">
      <c r="B32" s="221" t="s">
        <v>275</v>
      </c>
      <c r="C32" s="221"/>
    </row>
    <row r="33" spans="2:3" x14ac:dyDescent="0.3">
      <c r="B33" s="211"/>
      <c r="C33" s="210"/>
    </row>
    <row r="34" spans="2:3" ht="57" customHeight="1" x14ac:dyDescent="0.3">
      <c r="B34" s="221" t="s">
        <v>276</v>
      </c>
      <c r="C34" s="221"/>
    </row>
    <row r="35" spans="2:3" x14ac:dyDescent="0.3">
      <c r="B35" s="211"/>
      <c r="C35" s="210"/>
    </row>
    <row r="36" spans="2:3" ht="61.2" customHeight="1" x14ac:dyDescent="0.3">
      <c r="B36" s="222" t="s">
        <v>277</v>
      </c>
      <c r="C36" s="222"/>
    </row>
    <row r="37" spans="2:3" x14ac:dyDescent="0.3">
      <c r="B37" s="210"/>
      <c r="C37" s="210"/>
    </row>
    <row r="38" spans="2:3" ht="28.2" customHeight="1" x14ac:dyDescent="0.3">
      <c r="B38" s="222" t="s">
        <v>278</v>
      </c>
      <c r="C38" s="222"/>
    </row>
    <row r="39" spans="2:3" x14ac:dyDescent="0.3">
      <c r="B39" s="210"/>
      <c r="C39" s="210"/>
    </row>
    <row r="40" spans="2:3" ht="60" customHeight="1" x14ac:dyDescent="0.3">
      <c r="B40" s="222" t="s">
        <v>279</v>
      </c>
      <c r="C40" s="222"/>
    </row>
    <row r="41" spans="2:3" x14ac:dyDescent="0.3">
      <c r="B41" s="210"/>
      <c r="C41" s="210"/>
    </row>
    <row r="42" spans="2:3" ht="61.2" customHeight="1" x14ac:dyDescent="0.3">
      <c r="B42" s="222" t="s">
        <v>333</v>
      </c>
      <c r="C42" s="222"/>
    </row>
    <row r="43" spans="2:3" x14ac:dyDescent="0.3">
      <c r="B43" s="210"/>
      <c r="C43" s="210"/>
    </row>
    <row r="44" spans="2:3" ht="12" x14ac:dyDescent="0.3">
      <c r="B44" s="220" t="s">
        <v>230</v>
      </c>
      <c r="C44" s="220"/>
    </row>
    <row r="45" spans="2:3" x14ac:dyDescent="0.3">
      <c r="B45" s="211"/>
      <c r="C45" s="210"/>
    </row>
    <row r="46" spans="2:3" ht="60.6" customHeight="1" x14ac:dyDescent="0.3">
      <c r="B46" s="221" t="s">
        <v>280</v>
      </c>
      <c r="C46" s="221"/>
    </row>
    <row r="47" spans="2:3" x14ac:dyDescent="0.3">
      <c r="B47" s="211"/>
      <c r="C47" s="211"/>
    </row>
    <row r="48" spans="2:3" x14ac:dyDescent="0.3">
      <c r="B48" s="221" t="s">
        <v>289</v>
      </c>
      <c r="C48" s="221"/>
    </row>
    <row r="49" spans="2:3" ht="12" thickBot="1" x14ac:dyDescent="0.35">
      <c r="B49" s="212"/>
    </row>
    <row r="50" spans="2:3" ht="12.6" thickBot="1" x14ac:dyDescent="0.35">
      <c r="B50" s="204" t="s">
        <v>285</v>
      </c>
      <c r="C50" s="205" t="s">
        <v>286</v>
      </c>
    </row>
    <row r="51" spans="2:3" ht="12" thickBot="1" x14ac:dyDescent="0.35">
      <c r="B51" s="217" t="s">
        <v>287</v>
      </c>
      <c r="C51" s="206" t="s">
        <v>68</v>
      </c>
    </row>
    <row r="52" spans="2:3" ht="12" thickBot="1" x14ac:dyDescent="0.35">
      <c r="B52" s="218"/>
      <c r="C52" s="206" t="s">
        <v>102</v>
      </c>
    </row>
    <row r="53" spans="2:3" ht="12" thickBot="1" x14ac:dyDescent="0.35">
      <c r="B53" s="218"/>
      <c r="C53" s="206" t="s">
        <v>73</v>
      </c>
    </row>
    <row r="54" spans="2:3" ht="12" thickBot="1" x14ac:dyDescent="0.35">
      <c r="B54" s="218"/>
      <c r="C54" s="206" t="s">
        <v>72</v>
      </c>
    </row>
    <row r="55" spans="2:3" ht="12" thickBot="1" x14ac:dyDescent="0.35">
      <c r="B55" s="218"/>
      <c r="C55" s="206" t="s">
        <v>83</v>
      </c>
    </row>
    <row r="56" spans="2:3" ht="12" thickBot="1" x14ac:dyDescent="0.35">
      <c r="B56" s="218"/>
      <c r="C56" s="206" t="s">
        <v>71</v>
      </c>
    </row>
    <row r="57" spans="2:3" ht="12" thickBot="1" x14ac:dyDescent="0.35">
      <c r="B57" s="218"/>
      <c r="C57" s="206" t="s">
        <v>70</v>
      </c>
    </row>
    <row r="58" spans="2:3" ht="12" thickBot="1" x14ac:dyDescent="0.35">
      <c r="B58" s="218"/>
      <c r="C58" s="206" t="s">
        <v>97</v>
      </c>
    </row>
    <row r="59" spans="2:3" ht="12" thickBot="1" x14ac:dyDescent="0.35">
      <c r="B59" s="219"/>
      <c r="C59" s="206" t="s">
        <v>69</v>
      </c>
    </row>
    <row r="60" spans="2:3" ht="12" thickBot="1" x14ac:dyDescent="0.35">
      <c r="B60" s="217" t="s">
        <v>139</v>
      </c>
      <c r="C60" s="206" t="s">
        <v>58</v>
      </c>
    </row>
    <row r="61" spans="2:3" ht="12" thickBot="1" x14ac:dyDescent="0.35">
      <c r="B61" s="218"/>
      <c r="C61" s="206" t="s">
        <v>59</v>
      </c>
    </row>
    <row r="62" spans="2:3" ht="12" thickBot="1" x14ac:dyDescent="0.35">
      <c r="B62" s="218"/>
      <c r="C62" s="206" t="s">
        <v>60</v>
      </c>
    </row>
    <row r="63" spans="2:3" ht="12" thickBot="1" x14ac:dyDescent="0.35">
      <c r="B63" s="218"/>
      <c r="C63" s="206" t="s">
        <v>61</v>
      </c>
    </row>
    <row r="64" spans="2:3" ht="12" thickBot="1" x14ac:dyDescent="0.35">
      <c r="B64" s="218"/>
      <c r="C64" s="206" t="s">
        <v>62</v>
      </c>
    </row>
    <row r="65" spans="2:3" ht="12" thickBot="1" x14ac:dyDescent="0.35">
      <c r="B65" s="218"/>
      <c r="C65" s="206" t="s">
        <v>63</v>
      </c>
    </row>
    <row r="66" spans="2:3" ht="12" thickBot="1" x14ac:dyDescent="0.35">
      <c r="B66" s="218"/>
      <c r="C66" s="206" t="s">
        <v>64</v>
      </c>
    </row>
    <row r="67" spans="2:3" ht="12" thickBot="1" x14ac:dyDescent="0.35">
      <c r="B67" s="218"/>
      <c r="C67" s="206" t="s">
        <v>65</v>
      </c>
    </row>
    <row r="68" spans="2:3" ht="12" thickBot="1" x14ac:dyDescent="0.35">
      <c r="B68" s="219"/>
      <c r="C68" s="206" t="s">
        <v>288</v>
      </c>
    </row>
    <row r="69" spans="2:3" ht="12" thickBot="1" x14ac:dyDescent="0.35">
      <c r="B69" s="217" t="s">
        <v>290</v>
      </c>
      <c r="C69" s="206" t="s">
        <v>74</v>
      </c>
    </row>
    <row r="70" spans="2:3" ht="15" customHeight="1" thickBot="1" x14ac:dyDescent="0.35">
      <c r="B70" s="218"/>
      <c r="C70" s="207" t="s">
        <v>75</v>
      </c>
    </row>
    <row r="71" spans="2:3" ht="15" customHeight="1" thickBot="1" x14ac:dyDescent="0.35">
      <c r="B71" s="218"/>
      <c r="C71" s="207" t="s">
        <v>76</v>
      </c>
    </row>
    <row r="72" spans="2:3" ht="15" customHeight="1" thickBot="1" x14ac:dyDescent="0.35">
      <c r="B72" s="218"/>
      <c r="C72" s="207" t="s">
        <v>77</v>
      </c>
    </row>
    <row r="73" spans="2:3" ht="15" customHeight="1" thickBot="1" x14ac:dyDescent="0.35">
      <c r="B73" s="218"/>
      <c r="C73" s="207" t="s">
        <v>78</v>
      </c>
    </row>
    <row r="74" spans="2:3" ht="15" customHeight="1" thickBot="1" x14ac:dyDescent="0.35">
      <c r="B74" s="218"/>
      <c r="C74" s="207" t="s">
        <v>79</v>
      </c>
    </row>
    <row r="75" spans="2:3" ht="15" customHeight="1" thickBot="1" x14ac:dyDescent="0.35">
      <c r="B75" s="219"/>
      <c r="C75" s="207" t="s">
        <v>80</v>
      </c>
    </row>
    <row r="76" spans="2:3" x14ac:dyDescent="0.3">
      <c r="B76" s="212"/>
    </row>
    <row r="77" spans="2:3" ht="37.5" customHeight="1" x14ac:dyDescent="0.3">
      <c r="B77" s="221" t="s">
        <v>281</v>
      </c>
      <c r="C77" s="221"/>
    </row>
    <row r="78" spans="2:3" x14ac:dyDescent="0.3">
      <c r="B78" s="211"/>
      <c r="C78" s="210"/>
    </row>
    <row r="79" spans="2:3" ht="27.75" customHeight="1" x14ac:dyDescent="0.3">
      <c r="B79" s="221" t="s">
        <v>282</v>
      </c>
      <c r="C79" s="221"/>
    </row>
    <row r="80" spans="2:3" x14ac:dyDescent="0.3">
      <c r="B80" s="211"/>
      <c r="C80" s="210"/>
    </row>
    <row r="81" spans="2:3" ht="12" x14ac:dyDescent="0.3">
      <c r="B81" s="220" t="s">
        <v>221</v>
      </c>
      <c r="C81" s="220"/>
    </row>
    <row r="82" spans="2:3" x14ac:dyDescent="0.3">
      <c r="B82" s="211"/>
      <c r="C82" s="210"/>
    </row>
    <row r="83" spans="2:3" ht="26.25" customHeight="1" x14ac:dyDescent="0.3">
      <c r="B83" s="221" t="s">
        <v>283</v>
      </c>
      <c r="C83" s="221"/>
    </row>
    <row r="84" spans="2:3" x14ac:dyDescent="0.3">
      <c r="B84" s="211"/>
      <c r="C84" s="210"/>
    </row>
    <row r="85" spans="2:3" ht="73.2" customHeight="1" x14ac:dyDescent="0.3">
      <c r="B85" s="221" t="s">
        <v>284</v>
      </c>
      <c r="C85" s="221"/>
    </row>
    <row r="86" spans="2:3" x14ac:dyDescent="0.3">
      <c r="B86" s="211"/>
      <c r="C86" s="210"/>
    </row>
    <row r="87" spans="2:3" ht="12" x14ac:dyDescent="0.3">
      <c r="B87" s="220" t="s">
        <v>222</v>
      </c>
      <c r="C87" s="220"/>
    </row>
    <row r="88" spans="2:3" x14ac:dyDescent="0.3">
      <c r="B88" s="211"/>
      <c r="C88" s="210"/>
    </row>
    <row r="89" spans="2:3" ht="84" customHeight="1" x14ac:dyDescent="0.3">
      <c r="B89" s="221" t="s">
        <v>291</v>
      </c>
      <c r="C89" s="221"/>
    </row>
    <row r="90" spans="2:3" x14ac:dyDescent="0.3">
      <c r="B90" s="211"/>
      <c r="C90" s="210"/>
    </row>
    <row r="91" spans="2:3" ht="37.5" customHeight="1" x14ac:dyDescent="0.3">
      <c r="B91" s="221" t="s">
        <v>292</v>
      </c>
      <c r="C91" s="221"/>
    </row>
    <row r="92" spans="2:3" x14ac:dyDescent="0.3">
      <c r="B92" s="211"/>
      <c r="C92" s="210"/>
    </row>
    <row r="93" spans="2:3" ht="12" x14ac:dyDescent="0.3">
      <c r="B93" s="223" t="s">
        <v>236</v>
      </c>
      <c r="C93" s="223"/>
    </row>
    <row r="94" spans="2:3" x14ac:dyDescent="0.3">
      <c r="B94" s="210"/>
      <c r="C94" s="210"/>
    </row>
    <row r="95" spans="2:3" ht="49.8" customHeight="1" x14ac:dyDescent="0.3">
      <c r="B95" s="222" t="s">
        <v>293</v>
      </c>
      <c r="C95" s="222"/>
    </row>
    <row r="96" spans="2:3" x14ac:dyDescent="0.3">
      <c r="B96" s="210"/>
      <c r="C96" s="210"/>
    </row>
    <row r="97" spans="2:3" ht="26.25" customHeight="1" x14ac:dyDescent="0.3">
      <c r="B97" s="222" t="s">
        <v>218</v>
      </c>
      <c r="C97" s="222"/>
    </row>
    <row r="98" spans="2:3" x14ac:dyDescent="0.3">
      <c r="B98" s="210"/>
      <c r="C98" s="210"/>
    </row>
    <row r="99" spans="2:3" ht="63" customHeight="1" x14ac:dyDescent="0.3">
      <c r="B99" s="222" t="s">
        <v>294</v>
      </c>
      <c r="C99" s="222"/>
    </row>
    <row r="100" spans="2:3" x14ac:dyDescent="0.3">
      <c r="B100" s="210"/>
      <c r="C100" s="210"/>
    </row>
    <row r="101" spans="2:3" ht="12" x14ac:dyDescent="0.3">
      <c r="B101" s="220" t="s">
        <v>223</v>
      </c>
      <c r="C101" s="220"/>
    </row>
    <row r="102" spans="2:3" x14ac:dyDescent="0.3">
      <c r="B102" s="211"/>
      <c r="C102" s="210"/>
    </row>
    <row r="103" spans="2:3" ht="52.2" customHeight="1" x14ac:dyDescent="0.3">
      <c r="B103" s="221" t="s">
        <v>295</v>
      </c>
      <c r="C103" s="221"/>
    </row>
    <row r="104" spans="2:3" x14ac:dyDescent="0.3">
      <c r="B104" s="211"/>
      <c r="C104" s="210"/>
    </row>
    <row r="105" spans="2:3" ht="39" customHeight="1" x14ac:dyDescent="0.3">
      <c r="B105" s="221" t="s">
        <v>296</v>
      </c>
      <c r="C105" s="221"/>
    </row>
    <row r="106" spans="2:3" x14ac:dyDescent="0.3">
      <c r="B106" s="211"/>
      <c r="C106" s="210"/>
    </row>
    <row r="107" spans="2:3" ht="12" x14ac:dyDescent="0.3">
      <c r="B107" s="220" t="s">
        <v>297</v>
      </c>
      <c r="C107" s="220"/>
    </row>
    <row r="108" spans="2:3" x14ac:dyDescent="0.3">
      <c r="B108" s="211"/>
      <c r="C108" s="210"/>
    </row>
    <row r="109" spans="2:3" ht="27.75" customHeight="1" x14ac:dyDescent="0.3">
      <c r="B109" s="221" t="s">
        <v>298</v>
      </c>
      <c r="C109" s="221"/>
    </row>
    <row r="110" spans="2:3" x14ac:dyDescent="0.3">
      <c r="B110" s="211"/>
      <c r="C110" s="210"/>
    </row>
    <row r="111" spans="2:3" x14ac:dyDescent="0.3">
      <c r="B111" s="221" t="s">
        <v>299</v>
      </c>
      <c r="C111" s="221"/>
    </row>
    <row r="112" spans="2:3" x14ac:dyDescent="0.3">
      <c r="B112" s="211"/>
      <c r="C112" s="211"/>
    </row>
    <row r="113" spans="2:3" x14ac:dyDescent="0.3">
      <c r="B113" s="216" t="s">
        <v>300</v>
      </c>
      <c r="C113" s="216"/>
    </row>
    <row r="114" spans="2:3" x14ac:dyDescent="0.3">
      <c r="B114" s="214"/>
      <c r="C114" s="214"/>
    </row>
    <row r="115" spans="2:3" x14ac:dyDescent="0.3">
      <c r="B115" s="216" t="s">
        <v>301</v>
      </c>
      <c r="C115" s="216"/>
    </row>
    <row r="116" spans="2:3" x14ac:dyDescent="0.3">
      <c r="B116" s="214"/>
      <c r="C116" s="214"/>
    </row>
    <row r="117" spans="2:3" x14ac:dyDescent="0.3">
      <c r="B117" s="216" t="s">
        <v>302</v>
      </c>
      <c r="C117" s="216"/>
    </row>
    <row r="118" spans="2:3" x14ac:dyDescent="0.3">
      <c r="B118" s="214"/>
      <c r="C118" s="214"/>
    </row>
    <row r="119" spans="2:3" ht="25.5" customHeight="1" x14ac:dyDescent="0.3">
      <c r="B119" s="216" t="s">
        <v>303</v>
      </c>
      <c r="C119" s="216"/>
    </row>
    <row r="120" spans="2:3" x14ac:dyDescent="0.3">
      <c r="B120" s="214"/>
      <c r="C120" s="214"/>
    </row>
    <row r="121" spans="2:3" ht="23.4" customHeight="1" x14ac:dyDescent="0.3">
      <c r="B121" s="226" t="s">
        <v>304</v>
      </c>
      <c r="C121" s="226"/>
    </row>
    <row r="122" spans="2:3" x14ac:dyDescent="0.3">
      <c r="B122" s="210"/>
      <c r="C122" s="210"/>
    </row>
    <row r="123" spans="2:3" x14ac:dyDescent="0.3">
      <c r="B123" s="222" t="s">
        <v>305</v>
      </c>
      <c r="C123" s="222"/>
    </row>
    <row r="124" spans="2:3" x14ac:dyDescent="0.3">
      <c r="B124" s="210"/>
      <c r="C124" s="210"/>
    </row>
    <row r="125" spans="2:3" x14ac:dyDescent="0.3">
      <c r="B125" s="226" t="s">
        <v>306</v>
      </c>
      <c r="C125" s="226"/>
    </row>
    <row r="126" spans="2:3" x14ac:dyDescent="0.3">
      <c r="B126" s="215"/>
      <c r="C126" s="215"/>
    </row>
    <row r="127" spans="2:3" x14ac:dyDescent="0.3">
      <c r="B127" s="226" t="s">
        <v>307</v>
      </c>
      <c r="C127" s="226"/>
    </row>
    <row r="128" spans="2:3" x14ac:dyDescent="0.3">
      <c r="B128" s="215"/>
      <c r="C128" s="215"/>
    </row>
    <row r="129" spans="2:3" ht="16.5" customHeight="1" x14ac:dyDescent="0.3">
      <c r="B129" s="226" t="s">
        <v>308</v>
      </c>
      <c r="C129" s="226"/>
    </row>
    <row r="130" spans="2:3" x14ac:dyDescent="0.3">
      <c r="B130" s="210"/>
      <c r="C130" s="210"/>
    </row>
    <row r="131" spans="2:3" x14ac:dyDescent="0.3">
      <c r="B131" s="222" t="s">
        <v>309</v>
      </c>
      <c r="C131" s="222"/>
    </row>
    <row r="132" spans="2:3" x14ac:dyDescent="0.3">
      <c r="B132" s="210"/>
      <c r="C132" s="210"/>
    </row>
    <row r="133" spans="2:3" x14ac:dyDescent="0.3">
      <c r="B133" s="226" t="s">
        <v>310</v>
      </c>
      <c r="C133" s="226"/>
    </row>
    <row r="134" spans="2:3" x14ac:dyDescent="0.3">
      <c r="B134" s="215"/>
      <c r="C134" s="215"/>
    </row>
    <row r="135" spans="2:3" ht="25.2" customHeight="1" x14ac:dyDescent="0.3">
      <c r="B135" s="226" t="s">
        <v>311</v>
      </c>
      <c r="C135" s="226"/>
    </row>
    <row r="136" spans="2:3" x14ac:dyDescent="0.3">
      <c r="B136" s="210"/>
      <c r="C136" s="210"/>
    </row>
    <row r="137" spans="2:3" ht="12" x14ac:dyDescent="0.3">
      <c r="B137" s="220" t="s">
        <v>224</v>
      </c>
      <c r="C137" s="220"/>
    </row>
    <row r="138" spans="2:3" x14ac:dyDescent="0.3">
      <c r="B138" s="211"/>
      <c r="C138" s="210"/>
    </row>
    <row r="139" spans="2:3" ht="24.6" customHeight="1" x14ac:dyDescent="0.3">
      <c r="B139" s="221" t="s">
        <v>312</v>
      </c>
      <c r="C139" s="221"/>
    </row>
    <row r="140" spans="2:3" x14ac:dyDescent="0.3">
      <c r="B140" s="211"/>
      <c r="C140" s="210"/>
    </row>
    <row r="141" spans="2:3" ht="51.6" customHeight="1" x14ac:dyDescent="0.3">
      <c r="B141" s="221" t="s">
        <v>313</v>
      </c>
      <c r="C141" s="221"/>
    </row>
    <row r="142" spans="2:3" x14ac:dyDescent="0.3">
      <c r="B142" s="211"/>
      <c r="C142" s="210"/>
    </row>
    <row r="143" spans="2:3" ht="27.6" customHeight="1" x14ac:dyDescent="0.3">
      <c r="B143" s="221" t="s">
        <v>314</v>
      </c>
      <c r="C143" s="221"/>
    </row>
    <row r="144" spans="2:3" x14ac:dyDescent="0.3">
      <c r="B144" s="211"/>
      <c r="C144" s="211"/>
    </row>
    <row r="145" spans="2:3" ht="48.6" customHeight="1" x14ac:dyDescent="0.3">
      <c r="B145" s="221" t="s">
        <v>315</v>
      </c>
      <c r="C145" s="221"/>
    </row>
    <row r="146" spans="2:3" x14ac:dyDescent="0.3">
      <c r="B146" s="211"/>
      <c r="C146" s="211"/>
    </row>
    <row r="147" spans="2:3" x14ac:dyDescent="0.3">
      <c r="B147" s="221" t="s">
        <v>316</v>
      </c>
      <c r="C147" s="221"/>
    </row>
    <row r="148" spans="2:3" x14ac:dyDescent="0.3">
      <c r="B148" s="211"/>
      <c r="C148" s="211"/>
    </row>
    <row r="149" spans="2:3" ht="47.4" customHeight="1" x14ac:dyDescent="0.3">
      <c r="B149" s="216" t="s">
        <v>318</v>
      </c>
      <c r="C149" s="216"/>
    </row>
    <row r="150" spans="2:3" x14ac:dyDescent="0.3">
      <c r="B150" s="214"/>
      <c r="C150" s="214"/>
    </row>
    <row r="151" spans="2:3" ht="27.75" customHeight="1" x14ac:dyDescent="0.3">
      <c r="B151" s="216" t="s">
        <v>317</v>
      </c>
      <c r="C151" s="216"/>
    </row>
    <row r="152" spans="2:3" x14ac:dyDescent="0.3">
      <c r="B152" s="214"/>
      <c r="C152" s="214"/>
    </row>
    <row r="153" spans="2:3" ht="27" customHeight="1" x14ac:dyDescent="0.3">
      <c r="B153" s="216" t="s">
        <v>319</v>
      </c>
      <c r="C153" s="216"/>
    </row>
    <row r="154" spans="2:3" x14ac:dyDescent="0.3">
      <c r="B154" s="214"/>
      <c r="C154" s="214"/>
    </row>
    <row r="155" spans="2:3" ht="27" customHeight="1" x14ac:dyDescent="0.3">
      <c r="B155" s="216" t="s">
        <v>320</v>
      </c>
      <c r="C155" s="216"/>
    </row>
    <row r="156" spans="2:3" x14ac:dyDescent="0.3">
      <c r="B156" s="214"/>
      <c r="C156" s="214"/>
    </row>
    <row r="157" spans="2:3" ht="30" customHeight="1" x14ac:dyDescent="0.3">
      <c r="B157" s="216" t="s">
        <v>321</v>
      </c>
      <c r="C157" s="216"/>
    </row>
    <row r="158" spans="2:3" x14ac:dyDescent="0.3">
      <c r="B158" s="211"/>
      <c r="C158" s="211"/>
    </row>
    <row r="159" spans="2:3" ht="34.200000000000003" customHeight="1" x14ac:dyDescent="0.3">
      <c r="B159" s="221" t="s">
        <v>322</v>
      </c>
      <c r="C159" s="221"/>
    </row>
    <row r="160" spans="2:3" x14ac:dyDescent="0.3">
      <c r="B160" s="211"/>
      <c r="C160" s="211"/>
    </row>
    <row r="161" spans="2:3" ht="12" x14ac:dyDescent="0.3">
      <c r="B161" s="220" t="s">
        <v>323</v>
      </c>
      <c r="C161" s="220"/>
    </row>
    <row r="162" spans="2:3" x14ac:dyDescent="0.3">
      <c r="B162" s="211"/>
      <c r="C162" s="210"/>
    </row>
    <row r="163" spans="2:3" ht="51" customHeight="1" x14ac:dyDescent="0.3">
      <c r="B163" s="221" t="s">
        <v>325</v>
      </c>
      <c r="C163" s="221"/>
    </row>
    <row r="164" spans="2:3" x14ac:dyDescent="0.3">
      <c r="B164" s="211"/>
      <c r="C164" s="210"/>
    </row>
    <row r="165" spans="2:3" ht="37.5" customHeight="1" x14ac:dyDescent="0.3">
      <c r="B165" s="221" t="s">
        <v>238</v>
      </c>
      <c r="C165" s="221"/>
    </row>
    <row r="166" spans="2:3" x14ac:dyDescent="0.3">
      <c r="B166" s="211"/>
      <c r="C166" s="211"/>
    </row>
    <row r="167" spans="2:3" ht="63.6" customHeight="1" x14ac:dyDescent="0.3">
      <c r="B167" s="221" t="s">
        <v>324</v>
      </c>
      <c r="C167" s="221"/>
    </row>
    <row r="168" spans="2:3" x14ac:dyDescent="0.3">
      <c r="B168" s="211"/>
      <c r="C168" s="210"/>
    </row>
    <row r="169" spans="2:3" ht="12" x14ac:dyDescent="0.3">
      <c r="B169" s="223" t="s">
        <v>225</v>
      </c>
      <c r="C169" s="223"/>
    </row>
    <row r="170" spans="2:3" x14ac:dyDescent="0.3">
      <c r="B170" s="210"/>
      <c r="C170" s="210"/>
    </row>
    <row r="171" spans="2:3" ht="50.25" customHeight="1" x14ac:dyDescent="0.3">
      <c r="B171" s="221" t="s">
        <v>326</v>
      </c>
      <c r="C171" s="221"/>
    </row>
    <row r="172" spans="2:3" x14ac:dyDescent="0.3">
      <c r="B172" s="211"/>
      <c r="C172" s="210"/>
    </row>
    <row r="173" spans="2:3" ht="12" x14ac:dyDescent="0.3">
      <c r="B173" s="223" t="s">
        <v>226</v>
      </c>
      <c r="C173" s="223"/>
    </row>
    <row r="174" spans="2:3" x14ac:dyDescent="0.3">
      <c r="B174" s="210"/>
      <c r="C174" s="210"/>
    </row>
    <row r="175" spans="2:3" ht="70.8" customHeight="1" x14ac:dyDescent="0.3">
      <c r="B175" s="225" t="s">
        <v>327</v>
      </c>
      <c r="C175" s="225"/>
    </row>
    <row r="176" spans="2:3" x14ac:dyDescent="0.3">
      <c r="B176" s="210"/>
      <c r="C176" s="210"/>
    </row>
    <row r="177" spans="2:3" ht="54" customHeight="1" x14ac:dyDescent="0.3">
      <c r="B177" s="222" t="s">
        <v>328</v>
      </c>
      <c r="C177" s="222"/>
    </row>
    <row r="178" spans="2:3" x14ac:dyDescent="0.3">
      <c r="B178" s="210"/>
      <c r="C178" s="210"/>
    </row>
    <row r="179" spans="2:3" ht="12" x14ac:dyDescent="0.3">
      <c r="B179" s="223" t="s">
        <v>227</v>
      </c>
      <c r="C179" s="223"/>
    </row>
    <row r="180" spans="2:3" x14ac:dyDescent="0.3">
      <c r="B180" s="210"/>
      <c r="C180" s="210"/>
    </row>
    <row r="181" spans="2:3" ht="50.25" customHeight="1" x14ac:dyDescent="0.3">
      <c r="B181" s="222" t="s">
        <v>219</v>
      </c>
      <c r="C181" s="222"/>
    </row>
    <row r="182" spans="2:3" x14ac:dyDescent="0.3">
      <c r="B182" s="210"/>
      <c r="C182" s="210"/>
    </row>
    <row r="183" spans="2:3" ht="76.5" customHeight="1" x14ac:dyDescent="0.3">
      <c r="B183" s="222" t="s">
        <v>220</v>
      </c>
      <c r="C183" s="222"/>
    </row>
    <row r="184" spans="2:3" x14ac:dyDescent="0.3">
      <c r="B184" s="210"/>
      <c r="C184" s="210"/>
    </row>
    <row r="185" spans="2:3" ht="12" x14ac:dyDescent="0.3">
      <c r="B185" s="223" t="s">
        <v>228</v>
      </c>
      <c r="C185" s="223"/>
    </row>
    <row r="186" spans="2:3" x14ac:dyDescent="0.3">
      <c r="B186" s="210"/>
      <c r="C186" s="210"/>
    </row>
    <row r="187" spans="2:3" ht="63.6" customHeight="1" x14ac:dyDescent="0.3">
      <c r="B187" s="222" t="s">
        <v>329</v>
      </c>
      <c r="C187" s="222"/>
    </row>
    <row r="188" spans="2:3" x14ac:dyDescent="0.3">
      <c r="B188" s="210"/>
      <c r="C188" s="210"/>
    </row>
    <row r="189" spans="2:3" ht="25.5" customHeight="1" x14ac:dyDescent="0.3">
      <c r="B189" s="222" t="s">
        <v>330</v>
      </c>
      <c r="C189" s="222"/>
    </row>
    <row r="190" spans="2:3" x14ac:dyDescent="0.3">
      <c r="B190" s="210"/>
      <c r="C190" s="210"/>
    </row>
    <row r="191" spans="2:3" ht="61.8" customHeight="1" x14ac:dyDescent="0.3">
      <c r="B191" s="222" t="s">
        <v>331</v>
      </c>
      <c r="C191" s="222"/>
    </row>
    <row r="192" spans="2:3" x14ac:dyDescent="0.3">
      <c r="B192" s="210"/>
      <c r="C192" s="210"/>
    </row>
    <row r="193" spans="2:3" ht="39.6" customHeight="1" x14ac:dyDescent="0.3">
      <c r="B193" s="222" t="s">
        <v>231</v>
      </c>
      <c r="C193" s="222"/>
    </row>
    <row r="194" spans="2:3" x14ac:dyDescent="0.3">
      <c r="B194" s="210"/>
      <c r="C194" s="210"/>
    </row>
    <row r="195" spans="2:3" ht="48.6" customHeight="1" x14ac:dyDescent="0.3">
      <c r="B195" s="222" t="s">
        <v>332</v>
      </c>
      <c r="C195" s="222"/>
    </row>
    <row r="196" spans="2:3" x14ac:dyDescent="0.3">
      <c r="B196" s="210"/>
      <c r="C196" s="210"/>
    </row>
    <row r="197" spans="2:3" ht="24.75" customHeight="1" x14ac:dyDescent="0.3">
      <c r="B197" s="222" t="s">
        <v>232</v>
      </c>
      <c r="C197" s="222"/>
    </row>
    <row r="198" spans="2:3" x14ac:dyDescent="0.3">
      <c r="B198" s="210"/>
      <c r="C198" s="210"/>
    </row>
    <row r="199" spans="2:3" ht="26.25" customHeight="1" x14ac:dyDescent="0.3">
      <c r="B199" s="222" t="s">
        <v>233</v>
      </c>
      <c r="C199" s="222"/>
    </row>
    <row r="200" spans="2:3" x14ac:dyDescent="0.3">
      <c r="B200" s="210"/>
      <c r="C200" s="210"/>
    </row>
    <row r="201" spans="2:3" x14ac:dyDescent="0.3">
      <c r="B201" s="224" t="s">
        <v>239</v>
      </c>
      <c r="C201" s="224"/>
    </row>
  </sheetData>
  <mergeCells count="90">
    <mergeCell ref="B133:C133"/>
    <mergeCell ref="B135:C135"/>
    <mergeCell ref="B145:C145"/>
    <mergeCell ref="B147:C147"/>
    <mergeCell ref="B149:C149"/>
    <mergeCell ref="B137:C137"/>
    <mergeCell ref="B121:C121"/>
    <mergeCell ref="B123:C123"/>
    <mergeCell ref="B125:C125"/>
    <mergeCell ref="B127:C127"/>
    <mergeCell ref="B129:C129"/>
    <mergeCell ref="B175:C175"/>
    <mergeCell ref="B177:C177"/>
    <mergeCell ref="B179:C179"/>
    <mergeCell ref="B139:C139"/>
    <mergeCell ref="B141:C141"/>
    <mergeCell ref="B143:C143"/>
    <mergeCell ref="B161:C161"/>
    <mergeCell ref="B163:C163"/>
    <mergeCell ref="B159:C159"/>
    <mergeCell ref="B167:C167"/>
    <mergeCell ref="B165:C165"/>
    <mergeCell ref="B151:C151"/>
    <mergeCell ref="B153:C153"/>
    <mergeCell ref="B155:C155"/>
    <mergeCell ref="B157:C157"/>
    <mergeCell ref="B111:C111"/>
    <mergeCell ref="B201:C201"/>
    <mergeCell ref="B181:C181"/>
    <mergeCell ref="B183:C183"/>
    <mergeCell ref="B185:C185"/>
    <mergeCell ref="B187:C187"/>
    <mergeCell ref="B189:C189"/>
    <mergeCell ref="B191:C191"/>
    <mergeCell ref="B131:C131"/>
    <mergeCell ref="B193:C193"/>
    <mergeCell ref="B195:C195"/>
    <mergeCell ref="B197:C197"/>
    <mergeCell ref="B199:C199"/>
    <mergeCell ref="B169:C169"/>
    <mergeCell ref="B171:C171"/>
    <mergeCell ref="B173:C173"/>
    <mergeCell ref="B85:C85"/>
    <mergeCell ref="B113:C113"/>
    <mergeCell ref="B115:C115"/>
    <mergeCell ref="B117:C117"/>
    <mergeCell ref="B119:C119"/>
    <mergeCell ref="B89:C89"/>
    <mergeCell ref="B93:C93"/>
    <mergeCell ref="B95:C95"/>
    <mergeCell ref="B97:C97"/>
    <mergeCell ref="B99:C99"/>
    <mergeCell ref="B101:C101"/>
    <mergeCell ref="B91:C91"/>
    <mergeCell ref="B103:C103"/>
    <mergeCell ref="B105:C105"/>
    <mergeCell ref="B107:C107"/>
    <mergeCell ref="B109:C109"/>
    <mergeCell ref="B30:C30"/>
    <mergeCell ref="B32:C32"/>
    <mergeCell ref="B34:C34"/>
    <mergeCell ref="B87:C87"/>
    <mergeCell ref="B38:C38"/>
    <mergeCell ref="B40:C40"/>
    <mergeCell ref="B42:C42"/>
    <mergeCell ref="B46:C46"/>
    <mergeCell ref="B48:C48"/>
    <mergeCell ref="B44:C44"/>
    <mergeCell ref="B51:B59"/>
    <mergeCell ref="B60:B68"/>
    <mergeCell ref="B77:C77"/>
    <mergeCell ref="B79:C79"/>
    <mergeCell ref="B81:C81"/>
    <mergeCell ref="B83:C83"/>
    <mergeCell ref="B12:C12"/>
    <mergeCell ref="B69:B75"/>
    <mergeCell ref="B2:C2"/>
    <mergeCell ref="B4:C4"/>
    <mergeCell ref="B8:C8"/>
    <mergeCell ref="B6:C6"/>
    <mergeCell ref="B10:C10"/>
    <mergeCell ref="B36:C36"/>
    <mergeCell ref="B14:C14"/>
    <mergeCell ref="B16:C16"/>
    <mergeCell ref="B18:C18"/>
    <mergeCell ref="B20:C20"/>
    <mergeCell ref="B22:C22"/>
    <mergeCell ref="B24:C24"/>
    <mergeCell ref="B26:C26"/>
    <mergeCell ref="B28:C28"/>
  </mergeCells>
  <pageMargins left="0.6" right="0.6" top="1" bottom="0.75" header="0.3" footer="0.3"/>
  <pageSetup scale="81" fitToHeight="6" orientation="portrait" r:id="rId1"/>
  <headerFooter>
    <oddHeader>&amp;L&amp;G&amp;C&amp;"Arial,Regular"ILPA Reporting Template Guidance (Version 1.1)</oddHeader>
  </headerFooter>
  <rowBreaks count="3" manualBreakCount="3">
    <brk id="34" max="16383" man="1"/>
    <brk id="80" max="16383" man="1"/>
    <brk id="160"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06"/>
  <sheetViews>
    <sheetView showGridLines="0" tabSelected="1" zoomScale="80" zoomScaleNormal="80" workbookViewId="0">
      <pane xSplit="4" ySplit="6" topLeftCell="E7" activePane="bottomRight" state="frozen"/>
      <selection pane="topRight" activeCell="C1" sqref="C1"/>
      <selection pane="bottomLeft" activeCell="A6" sqref="A6"/>
      <selection pane="bottomRight" activeCell="B3" sqref="B3:D5"/>
    </sheetView>
  </sheetViews>
  <sheetFormatPr defaultColWidth="9.21875" defaultRowHeight="11.4" outlineLevelRow="1" x14ac:dyDescent="0.2"/>
  <cols>
    <col min="1" max="1" width="2.77734375" style="17" customWidth="1"/>
    <col min="2" max="2" width="25.77734375" style="15" customWidth="1"/>
    <col min="3" max="3" width="40.77734375" style="15" customWidth="1"/>
    <col min="4" max="4" width="16.77734375" style="15" customWidth="1"/>
    <col min="5" max="13" width="14.77734375" style="15" customWidth="1"/>
    <col min="14" max="14" width="20.44140625" style="16" customWidth="1"/>
    <col min="15" max="15" width="17.44140625" style="17" bestFit="1" customWidth="1"/>
    <col min="16" max="16" width="10.44140625" style="17" customWidth="1"/>
    <col min="17" max="19" width="12.21875" style="17" bestFit="1" customWidth="1"/>
    <col min="20" max="16384" width="9.21875" style="17"/>
  </cols>
  <sheetData>
    <row r="1" spans="2:19" ht="15" customHeight="1" thickBot="1" x14ac:dyDescent="0.25"/>
    <row r="2" spans="2:19" ht="14.1" customHeight="1" thickBot="1" x14ac:dyDescent="0.3">
      <c r="B2" s="351" t="s">
        <v>342</v>
      </c>
      <c r="C2" s="351"/>
      <c r="D2" s="351"/>
      <c r="E2" s="351"/>
      <c r="F2" s="351"/>
      <c r="G2" s="351"/>
      <c r="H2" s="351"/>
      <c r="I2" s="351"/>
      <c r="J2" s="351"/>
      <c r="K2" s="351"/>
      <c r="L2" s="351"/>
      <c r="M2" s="351"/>
      <c r="O2" s="18" t="s">
        <v>42</v>
      </c>
      <c r="P2" s="19">
        <v>39138</v>
      </c>
    </row>
    <row r="3" spans="2:19" ht="14.1" customHeight="1" x14ac:dyDescent="0.2">
      <c r="B3" s="352" t="s">
        <v>15</v>
      </c>
      <c r="C3" s="353"/>
      <c r="D3" s="354"/>
      <c r="E3" s="20" t="s">
        <v>109</v>
      </c>
      <c r="F3" s="21" t="s">
        <v>125</v>
      </c>
      <c r="G3" s="22" t="s">
        <v>0</v>
      </c>
      <c r="H3" s="20" t="s">
        <v>109</v>
      </c>
      <c r="I3" s="21" t="s">
        <v>125</v>
      </c>
      <c r="J3" s="22" t="s">
        <v>0</v>
      </c>
      <c r="K3" s="20" t="s">
        <v>109</v>
      </c>
      <c r="L3" s="21" t="s">
        <v>125</v>
      </c>
      <c r="M3" s="22" t="s">
        <v>0</v>
      </c>
      <c r="O3" s="23" t="s">
        <v>46</v>
      </c>
      <c r="P3" s="24">
        <v>42005</v>
      </c>
    </row>
    <row r="4" spans="2:19" ht="14.1" customHeight="1" x14ac:dyDescent="0.2">
      <c r="B4" s="355"/>
      <c r="C4" s="356"/>
      <c r="D4" s="357"/>
      <c r="E4" s="25">
        <f>P4</f>
        <v>42278</v>
      </c>
      <c r="F4" s="26">
        <f>P3</f>
        <v>42005</v>
      </c>
      <c r="G4" s="27">
        <f>P2</f>
        <v>39138</v>
      </c>
      <c r="H4" s="25">
        <f>P4</f>
        <v>42278</v>
      </c>
      <c r="I4" s="26">
        <f>P3</f>
        <v>42005</v>
      </c>
      <c r="J4" s="27">
        <f>P2</f>
        <v>39138</v>
      </c>
      <c r="K4" s="25">
        <f>P4</f>
        <v>42278</v>
      </c>
      <c r="L4" s="26">
        <f>P3</f>
        <v>42005</v>
      </c>
      <c r="M4" s="27">
        <f>P2</f>
        <v>39138</v>
      </c>
      <c r="N4" s="16" t="s">
        <v>33</v>
      </c>
      <c r="O4" s="28" t="s">
        <v>45</v>
      </c>
      <c r="P4" s="24">
        <v>42278</v>
      </c>
    </row>
    <row r="5" spans="2:19" ht="14.1" customHeight="1" thickBot="1" x14ac:dyDescent="0.25">
      <c r="B5" s="358"/>
      <c r="C5" s="359"/>
      <c r="D5" s="360"/>
      <c r="E5" s="29">
        <f t="shared" ref="E5:M5" si="0">$P$5</f>
        <v>42369</v>
      </c>
      <c r="F5" s="30">
        <f t="shared" si="0"/>
        <v>42369</v>
      </c>
      <c r="G5" s="31">
        <f t="shared" si="0"/>
        <v>42369</v>
      </c>
      <c r="H5" s="29">
        <f t="shared" si="0"/>
        <v>42369</v>
      </c>
      <c r="I5" s="30">
        <f t="shared" si="0"/>
        <v>42369</v>
      </c>
      <c r="J5" s="31">
        <f t="shared" si="0"/>
        <v>42369</v>
      </c>
      <c r="K5" s="29">
        <f t="shared" si="0"/>
        <v>42369</v>
      </c>
      <c r="L5" s="30">
        <f t="shared" si="0"/>
        <v>42369</v>
      </c>
      <c r="M5" s="31">
        <f t="shared" si="0"/>
        <v>42369</v>
      </c>
      <c r="N5" s="16" t="s">
        <v>33</v>
      </c>
      <c r="O5" s="32" t="s">
        <v>43</v>
      </c>
      <c r="P5" s="33">
        <v>42369</v>
      </c>
    </row>
    <row r="6" spans="2:19" ht="14.1" customHeight="1" x14ac:dyDescent="0.2">
      <c r="B6" s="34"/>
      <c r="C6" s="35"/>
      <c r="D6" s="35"/>
      <c r="E6" s="35"/>
      <c r="F6" s="35"/>
      <c r="G6" s="35"/>
      <c r="H6" s="35"/>
      <c r="I6" s="35"/>
      <c r="J6" s="35"/>
      <c r="K6" s="35"/>
      <c r="L6" s="35"/>
      <c r="M6" s="35"/>
    </row>
    <row r="7" spans="2:19" ht="14.1" customHeight="1" thickBot="1" x14ac:dyDescent="0.3">
      <c r="B7" s="293" t="s">
        <v>51</v>
      </c>
      <c r="C7" s="293"/>
      <c r="D7" s="293"/>
      <c r="E7" s="293"/>
      <c r="F7" s="293"/>
      <c r="G7" s="293"/>
      <c r="H7" s="293"/>
      <c r="I7" s="293"/>
      <c r="J7" s="293"/>
      <c r="K7" s="293"/>
      <c r="L7" s="293"/>
      <c r="M7" s="293"/>
      <c r="P7" s="36"/>
    </row>
    <row r="8" spans="2:19" s="38" customFormat="1" ht="16.2" customHeight="1" thickBot="1" x14ac:dyDescent="0.35">
      <c r="B8" s="263" t="s">
        <v>155</v>
      </c>
      <c r="C8" s="309"/>
      <c r="D8" s="310"/>
      <c r="E8" s="311" t="s">
        <v>49</v>
      </c>
      <c r="F8" s="312"/>
      <c r="G8" s="313"/>
      <c r="H8" s="312" t="s">
        <v>57</v>
      </c>
      <c r="I8" s="312"/>
      <c r="J8" s="313"/>
      <c r="K8" s="312" t="s">
        <v>48</v>
      </c>
      <c r="L8" s="312"/>
      <c r="M8" s="313"/>
      <c r="N8" s="37"/>
    </row>
    <row r="9" spans="2:19" ht="14.1" customHeight="1" x14ac:dyDescent="0.25">
      <c r="B9" s="344" t="s">
        <v>141</v>
      </c>
      <c r="C9" s="345"/>
      <c r="D9" s="346"/>
      <c r="E9" s="39">
        <v>45067000</v>
      </c>
      <c r="F9" s="39">
        <v>38196000</v>
      </c>
      <c r="G9" s="40">
        <v>0</v>
      </c>
      <c r="H9" s="41">
        <v>2495281787</v>
      </c>
      <c r="I9" s="39">
        <v>2163081300</v>
      </c>
      <c r="J9" s="40">
        <v>0</v>
      </c>
      <c r="K9" s="39">
        <v>339194377</v>
      </c>
      <c r="L9" s="39">
        <v>276104050</v>
      </c>
      <c r="M9" s="40">
        <v>0</v>
      </c>
      <c r="N9" s="42"/>
      <c r="Q9" s="36"/>
      <c r="R9" s="36"/>
      <c r="S9" s="43"/>
    </row>
    <row r="10" spans="2:19" ht="14.1" customHeight="1" x14ac:dyDescent="0.2">
      <c r="B10" s="347" t="s">
        <v>34</v>
      </c>
      <c r="C10" s="348"/>
      <c r="D10" s="349"/>
      <c r="E10" s="44">
        <v>0</v>
      </c>
      <c r="F10" s="44">
        <v>5000000</v>
      </c>
      <c r="G10" s="45">
        <v>35000000</v>
      </c>
      <c r="H10" s="46">
        <v>0</v>
      </c>
      <c r="I10" s="44">
        <v>250375000</v>
      </c>
      <c r="J10" s="45">
        <v>1752625000</v>
      </c>
      <c r="K10" s="44">
        <v>0</v>
      </c>
      <c r="L10" s="44">
        <v>375000</v>
      </c>
      <c r="M10" s="45">
        <v>2625000</v>
      </c>
      <c r="Q10" s="36"/>
      <c r="R10" s="36"/>
      <c r="S10" s="43"/>
    </row>
    <row r="11" spans="2:19" ht="14.1" customHeight="1" x14ac:dyDescent="0.2">
      <c r="B11" s="256" t="s">
        <v>247</v>
      </c>
      <c r="C11" s="257"/>
      <c r="D11" s="350"/>
      <c r="E11" s="47">
        <v>1250000</v>
      </c>
      <c r="F11" s="47">
        <v>5000000</v>
      </c>
      <c r="G11" s="48">
        <v>19000000</v>
      </c>
      <c r="H11" s="49">
        <v>62593750</v>
      </c>
      <c r="I11" s="50">
        <v>250375000</v>
      </c>
      <c r="J11" s="51">
        <v>1452175000</v>
      </c>
      <c r="K11" s="47">
        <v>2593750</v>
      </c>
      <c r="L11" s="47">
        <v>12875000</v>
      </c>
      <c r="M11" s="48">
        <v>77175000</v>
      </c>
      <c r="Q11" s="36"/>
      <c r="R11" s="36"/>
      <c r="S11" s="43"/>
    </row>
    <row r="12" spans="2:19" ht="14.1" customHeight="1" x14ac:dyDescent="0.2">
      <c r="B12" s="317" t="s">
        <v>103</v>
      </c>
      <c r="C12" s="318"/>
      <c r="D12" s="319"/>
      <c r="E12" s="52">
        <f t="shared" ref="E12:M12" si="1">E10-E11</f>
        <v>-1250000</v>
      </c>
      <c r="F12" s="52">
        <f t="shared" si="1"/>
        <v>0</v>
      </c>
      <c r="G12" s="53">
        <f t="shared" si="1"/>
        <v>16000000</v>
      </c>
      <c r="H12" s="54">
        <f t="shared" si="1"/>
        <v>-62593750</v>
      </c>
      <c r="I12" s="52">
        <f t="shared" si="1"/>
        <v>0</v>
      </c>
      <c r="J12" s="53">
        <f t="shared" si="1"/>
        <v>300450000</v>
      </c>
      <c r="K12" s="52">
        <f t="shared" si="1"/>
        <v>-2593750</v>
      </c>
      <c r="L12" s="52">
        <f t="shared" si="1"/>
        <v>-12500000</v>
      </c>
      <c r="M12" s="53">
        <f t="shared" si="1"/>
        <v>-74550000</v>
      </c>
      <c r="N12" s="16" t="s">
        <v>33</v>
      </c>
      <c r="Q12" s="36"/>
      <c r="R12" s="36"/>
      <c r="S12" s="43"/>
    </row>
    <row r="13" spans="2:19" ht="14.1" customHeight="1" x14ac:dyDescent="0.2">
      <c r="B13" s="287" t="s">
        <v>1</v>
      </c>
      <c r="C13" s="288"/>
      <c r="D13" s="289"/>
      <c r="E13" s="361"/>
      <c r="F13" s="362"/>
      <c r="G13" s="363"/>
      <c r="H13" s="361"/>
      <c r="I13" s="362"/>
      <c r="J13" s="363"/>
      <c r="K13" s="361"/>
      <c r="L13" s="362"/>
      <c r="M13" s="363"/>
      <c r="Q13" s="36"/>
      <c r="R13" s="36"/>
      <c r="S13" s="43"/>
    </row>
    <row r="14" spans="2:19" ht="14.1" customHeight="1" x14ac:dyDescent="0.2">
      <c r="B14" s="326" t="s">
        <v>129</v>
      </c>
      <c r="C14" s="327"/>
      <c r="D14" s="328"/>
      <c r="E14" s="55">
        <v>-187500</v>
      </c>
      <c r="F14" s="55">
        <v>-750000</v>
      </c>
      <c r="G14" s="56">
        <v>-6625000</v>
      </c>
      <c r="H14" s="57">
        <v>-9375000</v>
      </c>
      <c r="I14" s="55">
        <v>-37500000</v>
      </c>
      <c r="J14" s="56">
        <v>-331250000</v>
      </c>
      <c r="K14" s="55">
        <v>0</v>
      </c>
      <c r="L14" s="55">
        <v>0</v>
      </c>
      <c r="M14" s="56">
        <v>0</v>
      </c>
      <c r="Q14" s="36"/>
      <c r="R14" s="36"/>
      <c r="S14" s="43"/>
    </row>
    <row r="15" spans="2:19" ht="14.1" customHeight="1" x14ac:dyDescent="0.2">
      <c r="B15" s="303" t="s">
        <v>4</v>
      </c>
      <c r="C15" s="304"/>
      <c r="D15" s="305"/>
      <c r="E15" s="58">
        <v>0</v>
      </c>
      <c r="F15" s="58">
        <v>0</v>
      </c>
      <c r="G15" s="59">
        <v>0</v>
      </c>
      <c r="H15" s="60">
        <v>0</v>
      </c>
      <c r="I15" s="58">
        <v>0</v>
      </c>
      <c r="J15" s="59">
        <v>0</v>
      </c>
      <c r="K15" s="58">
        <v>0</v>
      </c>
      <c r="L15" s="58">
        <v>0</v>
      </c>
      <c r="M15" s="59">
        <v>0</v>
      </c>
      <c r="Q15" s="36"/>
      <c r="R15" s="36"/>
      <c r="S15" s="43"/>
    </row>
    <row r="16" spans="2:19" ht="14.1" customHeight="1" x14ac:dyDescent="0.2">
      <c r="B16" s="303" t="s">
        <v>31</v>
      </c>
      <c r="C16" s="304"/>
      <c r="D16" s="305"/>
      <c r="E16" s="61">
        <f t="shared" ref="E16:M16" si="2">SUM(E17:E25)</f>
        <v>-48000</v>
      </c>
      <c r="F16" s="61">
        <f t="shared" si="2"/>
        <v>-154780</v>
      </c>
      <c r="G16" s="62">
        <f t="shared" si="2"/>
        <v>-548429</v>
      </c>
      <c r="H16" s="63">
        <f t="shared" si="2"/>
        <v>-2328750</v>
      </c>
      <c r="I16" s="61">
        <f t="shared" si="2"/>
        <v>-4985053</v>
      </c>
      <c r="J16" s="62">
        <f t="shared" si="2"/>
        <v>-25072055</v>
      </c>
      <c r="K16" s="61">
        <f t="shared" si="2"/>
        <v>0</v>
      </c>
      <c r="L16" s="61">
        <f t="shared" si="2"/>
        <v>0</v>
      </c>
      <c r="M16" s="62">
        <f t="shared" si="2"/>
        <v>0</v>
      </c>
      <c r="N16" s="16" t="s">
        <v>33</v>
      </c>
      <c r="Q16" s="36"/>
      <c r="R16" s="36"/>
      <c r="S16" s="43"/>
    </row>
    <row r="17" spans="2:19" ht="14.1" customHeight="1" outlineLevel="1" x14ac:dyDescent="0.2">
      <c r="B17" s="329" t="s">
        <v>54</v>
      </c>
      <c r="C17" s="330"/>
      <c r="D17" s="343"/>
      <c r="E17" s="64">
        <v>-1000</v>
      </c>
      <c r="F17" s="64">
        <v>-2500</v>
      </c>
      <c r="G17" s="65">
        <v>-27000</v>
      </c>
      <c r="H17" s="66">
        <v>-50000</v>
      </c>
      <c r="I17" s="64">
        <v>-128000</v>
      </c>
      <c r="J17" s="65">
        <v>-1350000</v>
      </c>
      <c r="K17" s="64">
        <v>0</v>
      </c>
      <c r="L17" s="64">
        <v>0</v>
      </c>
      <c r="M17" s="65">
        <v>0</v>
      </c>
      <c r="Q17" s="36"/>
      <c r="R17" s="36"/>
      <c r="S17" s="43"/>
    </row>
    <row r="18" spans="2:19" ht="14.1" customHeight="1" outlineLevel="1" x14ac:dyDescent="0.2">
      <c r="B18" s="329" t="s">
        <v>175</v>
      </c>
      <c r="C18" s="330"/>
      <c r="D18" s="343"/>
      <c r="E18" s="64">
        <v>-2000</v>
      </c>
      <c r="F18" s="64">
        <v>-5000</v>
      </c>
      <c r="G18" s="65">
        <v>-58000</v>
      </c>
      <c r="H18" s="66">
        <v>-100000</v>
      </c>
      <c r="I18" s="64">
        <v>-250000</v>
      </c>
      <c r="J18" s="65">
        <v>-2600000</v>
      </c>
      <c r="K18" s="64">
        <v>0</v>
      </c>
      <c r="L18" s="64">
        <v>0</v>
      </c>
      <c r="M18" s="65">
        <v>0</v>
      </c>
      <c r="Q18" s="36"/>
      <c r="R18" s="36"/>
      <c r="S18" s="43"/>
    </row>
    <row r="19" spans="2:19" ht="14.1" customHeight="1" outlineLevel="1" x14ac:dyDescent="0.2">
      <c r="B19" s="329" t="s">
        <v>40</v>
      </c>
      <c r="C19" s="330"/>
      <c r="D19" s="343"/>
      <c r="E19" s="64">
        <v>0</v>
      </c>
      <c r="F19" s="64">
        <v>0</v>
      </c>
      <c r="G19" s="65">
        <v>0</v>
      </c>
      <c r="H19" s="66">
        <v>0</v>
      </c>
      <c r="I19" s="64">
        <v>0</v>
      </c>
      <c r="J19" s="65">
        <v>0</v>
      </c>
      <c r="K19" s="64">
        <v>0</v>
      </c>
      <c r="L19" s="64">
        <v>0</v>
      </c>
      <c r="M19" s="65">
        <v>0</v>
      </c>
      <c r="Q19" s="36"/>
      <c r="R19" s="36"/>
      <c r="S19" s="43"/>
    </row>
    <row r="20" spans="2:19" ht="14.1" customHeight="1" outlineLevel="1" x14ac:dyDescent="0.2">
      <c r="B20" s="329" t="s">
        <v>55</v>
      </c>
      <c r="C20" s="330"/>
      <c r="D20" s="343"/>
      <c r="E20" s="64">
        <v>-12500</v>
      </c>
      <c r="F20" s="64">
        <v>-27500</v>
      </c>
      <c r="G20" s="65">
        <v>-55000</v>
      </c>
      <c r="H20" s="66">
        <v>-550000</v>
      </c>
      <c r="I20" s="64">
        <v>-695000</v>
      </c>
      <c r="J20" s="65">
        <v>-2900000</v>
      </c>
      <c r="K20" s="64">
        <v>0</v>
      </c>
      <c r="L20" s="64">
        <v>0</v>
      </c>
      <c r="M20" s="65">
        <v>0</v>
      </c>
      <c r="Q20" s="36"/>
      <c r="R20" s="36"/>
      <c r="S20" s="43"/>
    </row>
    <row r="21" spans="2:19" ht="14.1" customHeight="1" outlineLevel="1" x14ac:dyDescent="0.2">
      <c r="B21" s="329" t="s">
        <v>84</v>
      </c>
      <c r="C21" s="330"/>
      <c r="D21" s="343"/>
      <c r="E21" s="64">
        <v>-20000</v>
      </c>
      <c r="F21" s="64">
        <v>-50000</v>
      </c>
      <c r="G21" s="65">
        <v>-95000</v>
      </c>
      <c r="H21" s="66">
        <v>-1000000</v>
      </c>
      <c r="I21" s="64">
        <v>-1250999</v>
      </c>
      <c r="J21" s="65">
        <v>-2555000</v>
      </c>
      <c r="K21" s="64">
        <v>0</v>
      </c>
      <c r="L21" s="64">
        <v>0</v>
      </c>
      <c r="M21" s="65">
        <v>0</v>
      </c>
      <c r="Q21" s="36"/>
      <c r="R21" s="36"/>
      <c r="S21" s="43"/>
    </row>
    <row r="22" spans="2:19" ht="14.1" customHeight="1" outlineLevel="1" x14ac:dyDescent="0.2">
      <c r="B22" s="329" t="s">
        <v>39</v>
      </c>
      <c r="C22" s="330"/>
      <c r="D22" s="343"/>
      <c r="E22" s="64">
        <v>0</v>
      </c>
      <c r="F22" s="64">
        <v>-37500</v>
      </c>
      <c r="G22" s="65">
        <v>-250000</v>
      </c>
      <c r="H22" s="66">
        <v>0</v>
      </c>
      <c r="I22" s="64">
        <v>-1875000</v>
      </c>
      <c r="J22" s="65">
        <v>-12500000</v>
      </c>
      <c r="K22" s="64">
        <v>0</v>
      </c>
      <c r="L22" s="64">
        <v>0</v>
      </c>
      <c r="M22" s="65">
        <v>0</v>
      </c>
      <c r="Q22" s="36"/>
      <c r="R22" s="36"/>
      <c r="S22" s="43"/>
    </row>
    <row r="23" spans="2:19" ht="14.1" customHeight="1" outlineLevel="1" x14ac:dyDescent="0.2">
      <c r="B23" s="329" t="s">
        <v>41</v>
      </c>
      <c r="C23" s="330"/>
      <c r="D23" s="343"/>
      <c r="E23" s="64">
        <v>-10000</v>
      </c>
      <c r="F23" s="64">
        <v>-25000</v>
      </c>
      <c r="G23" s="65">
        <v>-50000</v>
      </c>
      <c r="H23" s="66">
        <v>-500750</v>
      </c>
      <c r="I23" s="64">
        <v>-628000</v>
      </c>
      <c r="J23" s="65">
        <v>-2522500</v>
      </c>
      <c r="K23" s="64">
        <v>0</v>
      </c>
      <c r="L23" s="64">
        <v>0</v>
      </c>
      <c r="M23" s="65">
        <v>0</v>
      </c>
      <c r="Q23" s="36"/>
      <c r="R23" s="36"/>
      <c r="S23" s="43"/>
    </row>
    <row r="24" spans="2:19" ht="14.1" customHeight="1" outlineLevel="1" x14ac:dyDescent="0.2">
      <c r="B24" s="329" t="s">
        <v>181</v>
      </c>
      <c r="C24" s="330"/>
      <c r="D24" s="343"/>
      <c r="E24" s="64">
        <v>-2500</v>
      </c>
      <c r="F24" s="64">
        <v>-7005</v>
      </c>
      <c r="G24" s="65">
        <v>-12444</v>
      </c>
      <c r="H24" s="66">
        <v>-128000</v>
      </c>
      <c r="I24" s="64">
        <v>-147554</v>
      </c>
      <c r="J24" s="65">
        <v>-599555</v>
      </c>
      <c r="K24" s="64">
        <v>0</v>
      </c>
      <c r="L24" s="64">
        <v>0</v>
      </c>
      <c r="M24" s="65">
        <v>0</v>
      </c>
      <c r="Q24" s="36"/>
      <c r="R24" s="36"/>
      <c r="S24" s="43"/>
    </row>
    <row r="25" spans="2:19" ht="14.1" customHeight="1" outlineLevel="1" x14ac:dyDescent="0.2">
      <c r="B25" s="329" t="s">
        <v>248</v>
      </c>
      <c r="C25" s="330"/>
      <c r="D25" s="343"/>
      <c r="E25" s="64">
        <v>0</v>
      </c>
      <c r="F25" s="64">
        <v>-275</v>
      </c>
      <c r="G25" s="65">
        <v>-985</v>
      </c>
      <c r="H25" s="66">
        <v>0</v>
      </c>
      <c r="I25" s="64">
        <v>-10500</v>
      </c>
      <c r="J25" s="65">
        <v>-45000</v>
      </c>
      <c r="K25" s="64">
        <v>0</v>
      </c>
      <c r="L25" s="64">
        <v>0</v>
      </c>
      <c r="M25" s="65">
        <v>0</v>
      </c>
      <c r="Q25" s="36"/>
      <c r="R25" s="36"/>
      <c r="S25" s="43"/>
    </row>
    <row r="26" spans="2:19" ht="14.1" customHeight="1" x14ac:dyDescent="0.2">
      <c r="B26" s="303" t="s">
        <v>86</v>
      </c>
      <c r="C26" s="304"/>
      <c r="D26" s="305"/>
      <c r="E26" s="67">
        <v>82600</v>
      </c>
      <c r="F26" s="67">
        <v>346500</v>
      </c>
      <c r="G26" s="68">
        <v>1538521</v>
      </c>
      <c r="H26" s="69">
        <v>4140600</v>
      </c>
      <c r="I26" s="67">
        <v>19227400</v>
      </c>
      <c r="J26" s="68">
        <v>82424249</v>
      </c>
      <c r="K26" s="67">
        <v>0</v>
      </c>
      <c r="L26" s="67">
        <v>0</v>
      </c>
      <c r="M26" s="68">
        <v>0</v>
      </c>
      <c r="Q26" s="36"/>
      <c r="R26" s="36"/>
      <c r="S26" s="43"/>
    </row>
    <row r="27" spans="2:19" ht="14.1" customHeight="1" outlineLevel="1" x14ac:dyDescent="0.25">
      <c r="B27" s="339" t="s">
        <v>47</v>
      </c>
      <c r="C27" s="340"/>
      <c r="D27" s="70" t="s">
        <v>87</v>
      </c>
      <c r="E27" s="71"/>
      <c r="F27" s="71"/>
      <c r="G27" s="72"/>
      <c r="H27" s="73"/>
      <c r="I27" s="71"/>
      <c r="J27" s="72"/>
      <c r="K27" s="341"/>
      <c r="L27" s="341"/>
      <c r="M27" s="342"/>
      <c r="Q27" s="36"/>
      <c r="R27" s="36"/>
      <c r="S27" s="43"/>
    </row>
    <row r="28" spans="2:19" ht="14.1" customHeight="1" outlineLevel="1" x14ac:dyDescent="0.2">
      <c r="B28" s="329" t="s">
        <v>58</v>
      </c>
      <c r="C28" s="330"/>
      <c r="D28" s="74">
        <v>0.8</v>
      </c>
      <c r="E28" s="64">
        <v>16000</v>
      </c>
      <c r="F28" s="64">
        <v>72000</v>
      </c>
      <c r="G28" s="64">
        <v>185007</v>
      </c>
      <c r="H28" s="66">
        <v>500000</v>
      </c>
      <c r="I28" s="64">
        <v>2000000</v>
      </c>
      <c r="J28" s="65">
        <v>9062500</v>
      </c>
      <c r="K28" s="75">
        <v>0</v>
      </c>
      <c r="L28" s="75">
        <v>0</v>
      </c>
      <c r="M28" s="76">
        <v>0</v>
      </c>
      <c r="Q28" s="36"/>
      <c r="R28" s="36"/>
      <c r="S28" s="43"/>
    </row>
    <row r="29" spans="2:19" ht="14.1" customHeight="1" outlineLevel="1" x14ac:dyDescent="0.2">
      <c r="B29" s="329" t="s">
        <v>59</v>
      </c>
      <c r="C29" s="330"/>
      <c r="D29" s="74">
        <v>0.8</v>
      </c>
      <c r="E29" s="64">
        <v>8000</v>
      </c>
      <c r="F29" s="64">
        <v>32000</v>
      </c>
      <c r="G29" s="65">
        <v>137007</v>
      </c>
      <c r="H29" s="66">
        <v>320000</v>
      </c>
      <c r="I29" s="64">
        <v>1600000</v>
      </c>
      <c r="J29" s="65">
        <v>8000000</v>
      </c>
      <c r="K29" s="75">
        <v>0</v>
      </c>
      <c r="L29" s="75">
        <v>0</v>
      </c>
      <c r="M29" s="76">
        <v>0</v>
      </c>
      <c r="Q29" s="36"/>
      <c r="R29" s="36"/>
      <c r="S29" s="43"/>
    </row>
    <row r="30" spans="2:19" ht="14.1" customHeight="1" outlineLevel="1" x14ac:dyDescent="0.2">
      <c r="B30" s="329" t="s">
        <v>60</v>
      </c>
      <c r="C30" s="330"/>
      <c r="D30" s="74">
        <v>0.8</v>
      </c>
      <c r="E30" s="64">
        <v>4000</v>
      </c>
      <c r="F30" s="64">
        <v>12000</v>
      </c>
      <c r="G30" s="65">
        <v>129007</v>
      </c>
      <c r="H30" s="66">
        <v>390000</v>
      </c>
      <c r="I30" s="64">
        <v>1400000</v>
      </c>
      <c r="J30" s="65">
        <v>5968749</v>
      </c>
      <c r="K30" s="75">
        <v>0</v>
      </c>
      <c r="L30" s="75">
        <v>0</v>
      </c>
      <c r="M30" s="76">
        <v>0</v>
      </c>
      <c r="Q30" s="36"/>
      <c r="R30" s="36"/>
      <c r="S30" s="43"/>
    </row>
    <row r="31" spans="2:19" ht="14.1" customHeight="1" outlineLevel="1" x14ac:dyDescent="0.2">
      <c r="B31" s="329" t="s">
        <v>61</v>
      </c>
      <c r="C31" s="330"/>
      <c r="D31" s="74">
        <v>1</v>
      </c>
      <c r="E31" s="64">
        <v>600</v>
      </c>
      <c r="F31" s="64">
        <v>2500</v>
      </c>
      <c r="G31" s="65">
        <v>37500</v>
      </c>
      <c r="H31" s="66">
        <v>30000</v>
      </c>
      <c r="I31" s="64">
        <v>875000</v>
      </c>
      <c r="J31" s="65">
        <v>6875000</v>
      </c>
      <c r="K31" s="75">
        <v>0</v>
      </c>
      <c r="L31" s="75">
        <v>0</v>
      </c>
      <c r="M31" s="76">
        <v>0</v>
      </c>
      <c r="N31" s="77"/>
      <c r="Q31" s="36"/>
      <c r="R31" s="36"/>
      <c r="S31" s="43"/>
    </row>
    <row r="32" spans="2:19" ht="14.1" customHeight="1" outlineLevel="1" x14ac:dyDescent="0.2">
      <c r="B32" s="329" t="s">
        <v>62</v>
      </c>
      <c r="C32" s="330"/>
      <c r="D32" s="74">
        <v>1</v>
      </c>
      <c r="E32" s="64">
        <v>30000</v>
      </c>
      <c r="F32" s="64">
        <v>135000</v>
      </c>
      <c r="G32" s="65">
        <v>675000</v>
      </c>
      <c r="H32" s="66">
        <v>1500000</v>
      </c>
      <c r="I32" s="64">
        <v>6900000</v>
      </c>
      <c r="J32" s="65">
        <v>34000000</v>
      </c>
      <c r="K32" s="75">
        <v>0</v>
      </c>
      <c r="L32" s="75">
        <v>0</v>
      </c>
      <c r="M32" s="76">
        <v>0</v>
      </c>
      <c r="Q32" s="36"/>
      <c r="R32" s="36"/>
      <c r="S32" s="43"/>
    </row>
    <row r="33" spans="2:19" ht="14.1" customHeight="1" outlineLevel="1" x14ac:dyDescent="0.2">
      <c r="B33" s="329" t="s">
        <v>63</v>
      </c>
      <c r="C33" s="330"/>
      <c r="D33" s="74">
        <v>1</v>
      </c>
      <c r="E33" s="64">
        <v>15000</v>
      </c>
      <c r="F33" s="64">
        <v>68000</v>
      </c>
      <c r="G33" s="65">
        <v>335000</v>
      </c>
      <c r="H33" s="66">
        <v>750000</v>
      </c>
      <c r="I33" s="64">
        <v>3450000</v>
      </c>
      <c r="J33" s="65">
        <v>16500000</v>
      </c>
      <c r="K33" s="75">
        <v>0</v>
      </c>
      <c r="L33" s="75">
        <v>0</v>
      </c>
      <c r="M33" s="76">
        <v>0</v>
      </c>
      <c r="Q33" s="36"/>
      <c r="R33" s="36"/>
      <c r="S33" s="43"/>
    </row>
    <row r="34" spans="2:19" ht="14.1" customHeight="1" outlineLevel="1" x14ac:dyDescent="0.2">
      <c r="B34" s="329" t="s">
        <v>64</v>
      </c>
      <c r="C34" s="330"/>
      <c r="D34" s="74">
        <v>0.8</v>
      </c>
      <c r="E34" s="64">
        <v>8000</v>
      </c>
      <c r="F34" s="64">
        <v>20000</v>
      </c>
      <c r="G34" s="65">
        <v>40000</v>
      </c>
      <c r="H34" s="66">
        <v>400600</v>
      </c>
      <c r="I34" s="64">
        <v>502400</v>
      </c>
      <c r="J34" s="65">
        <v>2018000</v>
      </c>
      <c r="K34" s="75">
        <v>0</v>
      </c>
      <c r="L34" s="75">
        <v>0</v>
      </c>
      <c r="M34" s="76">
        <v>0</v>
      </c>
      <c r="Q34" s="36"/>
      <c r="R34" s="36"/>
      <c r="S34" s="43"/>
    </row>
    <row r="35" spans="2:19" ht="14.1" customHeight="1" outlineLevel="1" x14ac:dyDescent="0.2">
      <c r="B35" s="329" t="s">
        <v>65</v>
      </c>
      <c r="C35" s="330"/>
      <c r="D35" s="74">
        <v>1</v>
      </c>
      <c r="E35" s="64">
        <v>0</v>
      </c>
      <c r="F35" s="64">
        <v>0</v>
      </c>
      <c r="G35" s="65">
        <v>0</v>
      </c>
      <c r="H35" s="66">
        <v>0</v>
      </c>
      <c r="I35" s="64">
        <v>0</v>
      </c>
      <c r="J35" s="65">
        <v>0</v>
      </c>
      <c r="K35" s="75">
        <v>0</v>
      </c>
      <c r="L35" s="75">
        <v>0</v>
      </c>
      <c r="M35" s="76">
        <v>0</v>
      </c>
      <c r="Q35" s="36"/>
      <c r="R35" s="36"/>
      <c r="S35" s="43"/>
    </row>
    <row r="36" spans="2:19" ht="14.1" customHeight="1" outlineLevel="1" x14ac:dyDescent="0.2">
      <c r="B36" s="329" t="s">
        <v>249</v>
      </c>
      <c r="C36" s="330"/>
      <c r="D36" s="74">
        <v>0.8</v>
      </c>
      <c r="E36" s="64">
        <v>0</v>
      </c>
      <c r="F36" s="64">
        <v>0</v>
      </c>
      <c r="G36" s="65">
        <v>0</v>
      </c>
      <c r="H36" s="66">
        <v>0</v>
      </c>
      <c r="I36" s="64">
        <v>0</v>
      </c>
      <c r="J36" s="65">
        <v>0</v>
      </c>
      <c r="K36" s="75">
        <v>0</v>
      </c>
      <c r="L36" s="75">
        <v>0</v>
      </c>
      <c r="M36" s="76">
        <v>0</v>
      </c>
      <c r="Q36" s="36"/>
      <c r="R36" s="36"/>
      <c r="S36" s="43"/>
    </row>
    <row r="37" spans="2:19" ht="14.1" customHeight="1" outlineLevel="1" x14ac:dyDescent="0.2">
      <c r="B37" s="331" t="s">
        <v>148</v>
      </c>
      <c r="C37" s="334" t="s">
        <v>134</v>
      </c>
      <c r="D37" s="335"/>
      <c r="E37" s="78">
        <v>1000</v>
      </c>
      <c r="F37" s="78">
        <v>5000</v>
      </c>
      <c r="G37" s="79">
        <v>0</v>
      </c>
      <c r="H37" s="80">
        <v>250000</v>
      </c>
      <c r="I37" s="78">
        <v>2500000</v>
      </c>
      <c r="J37" s="79">
        <v>0</v>
      </c>
      <c r="K37" s="78">
        <v>0</v>
      </c>
      <c r="L37" s="78">
        <v>0</v>
      </c>
      <c r="M37" s="79">
        <v>0</v>
      </c>
      <c r="Q37" s="36"/>
      <c r="R37" s="36"/>
      <c r="S37" s="43"/>
    </row>
    <row r="38" spans="2:19" ht="14.1" customHeight="1" outlineLevel="1" x14ac:dyDescent="0.2">
      <c r="B38" s="332"/>
      <c r="C38" s="248" t="s">
        <v>182</v>
      </c>
      <c r="D38" s="336"/>
      <c r="E38" s="81">
        <f>SUM(E28:E36)</f>
        <v>81600</v>
      </c>
      <c r="F38" s="81">
        <f t="shared" ref="F38:M38" si="3">SUM(F28:F36)</f>
        <v>341500</v>
      </c>
      <c r="G38" s="82">
        <f t="shared" si="3"/>
        <v>1538521</v>
      </c>
      <c r="H38" s="83">
        <f t="shared" si="3"/>
        <v>3890600</v>
      </c>
      <c r="I38" s="81">
        <f t="shared" si="3"/>
        <v>16727400</v>
      </c>
      <c r="J38" s="82">
        <f t="shared" si="3"/>
        <v>82424249</v>
      </c>
      <c r="K38" s="81">
        <f t="shared" si="3"/>
        <v>0</v>
      </c>
      <c r="L38" s="81">
        <f t="shared" si="3"/>
        <v>0</v>
      </c>
      <c r="M38" s="82">
        <f t="shared" si="3"/>
        <v>0</v>
      </c>
      <c r="N38" s="16" t="s">
        <v>33</v>
      </c>
      <c r="Q38" s="36"/>
      <c r="R38" s="36"/>
      <c r="S38" s="43"/>
    </row>
    <row r="39" spans="2:19" ht="14.1" customHeight="1" outlineLevel="1" x14ac:dyDescent="0.2">
      <c r="B39" s="332"/>
      <c r="C39" s="248" t="s">
        <v>208</v>
      </c>
      <c r="D39" s="336"/>
      <c r="E39" s="81">
        <f>E26</f>
        <v>82600</v>
      </c>
      <c r="F39" s="81">
        <f t="shared" ref="F39:M39" si="4">F26</f>
        <v>346500</v>
      </c>
      <c r="G39" s="82">
        <f t="shared" si="4"/>
        <v>1538521</v>
      </c>
      <c r="H39" s="83">
        <f t="shared" si="4"/>
        <v>4140600</v>
      </c>
      <c r="I39" s="81">
        <f t="shared" si="4"/>
        <v>19227400</v>
      </c>
      <c r="J39" s="82">
        <f t="shared" si="4"/>
        <v>82424249</v>
      </c>
      <c r="K39" s="84">
        <f t="shared" si="4"/>
        <v>0</v>
      </c>
      <c r="L39" s="84">
        <f t="shared" si="4"/>
        <v>0</v>
      </c>
      <c r="M39" s="85">
        <f t="shared" si="4"/>
        <v>0</v>
      </c>
      <c r="N39" s="16" t="s">
        <v>33</v>
      </c>
      <c r="Q39" s="36"/>
      <c r="R39" s="36"/>
      <c r="S39" s="43"/>
    </row>
    <row r="40" spans="2:19" ht="14.1" customHeight="1" outlineLevel="1" x14ac:dyDescent="0.2">
      <c r="B40" s="333"/>
      <c r="C40" s="337" t="s">
        <v>135</v>
      </c>
      <c r="D40" s="338"/>
      <c r="E40" s="86">
        <f>E37+E38-E39</f>
        <v>0</v>
      </c>
      <c r="F40" s="86">
        <f>F37+F38-F39</f>
        <v>0</v>
      </c>
      <c r="G40" s="87">
        <f t="shared" ref="G40:M40" si="5">G37+G38-G39</f>
        <v>0</v>
      </c>
      <c r="H40" s="88">
        <f t="shared" si="5"/>
        <v>0</v>
      </c>
      <c r="I40" s="86">
        <f>I37+I38-I39</f>
        <v>0</v>
      </c>
      <c r="J40" s="87">
        <f>J37+J38-J39</f>
        <v>0</v>
      </c>
      <c r="K40" s="89">
        <f t="shared" si="5"/>
        <v>0</v>
      </c>
      <c r="L40" s="89">
        <f t="shared" si="5"/>
        <v>0</v>
      </c>
      <c r="M40" s="90">
        <f t="shared" si="5"/>
        <v>0</v>
      </c>
      <c r="N40" s="16" t="s">
        <v>33</v>
      </c>
      <c r="Q40" s="36"/>
      <c r="R40" s="36"/>
      <c r="S40" s="43"/>
    </row>
    <row r="41" spans="2:19" ht="14.1" customHeight="1" x14ac:dyDescent="0.2">
      <c r="B41" s="303" t="s">
        <v>209</v>
      </c>
      <c r="C41" s="304"/>
      <c r="D41" s="305"/>
      <c r="E41" s="91">
        <f>E14+E15+E16+E26</f>
        <v>-152900</v>
      </c>
      <c r="F41" s="91">
        <f t="shared" ref="F41:M41" si="6">F14+F15+F16+F26</f>
        <v>-558280</v>
      </c>
      <c r="G41" s="92">
        <f t="shared" si="6"/>
        <v>-5634908</v>
      </c>
      <c r="H41" s="93">
        <f t="shared" si="6"/>
        <v>-7563150</v>
      </c>
      <c r="I41" s="91">
        <f t="shared" si="6"/>
        <v>-23257653</v>
      </c>
      <c r="J41" s="92">
        <f t="shared" si="6"/>
        <v>-273897806</v>
      </c>
      <c r="K41" s="91">
        <f t="shared" si="6"/>
        <v>0</v>
      </c>
      <c r="L41" s="91">
        <f t="shared" si="6"/>
        <v>0</v>
      </c>
      <c r="M41" s="92">
        <f t="shared" si="6"/>
        <v>0</v>
      </c>
      <c r="N41" s="16" t="s">
        <v>33</v>
      </c>
      <c r="Q41" s="36"/>
      <c r="R41" s="36"/>
      <c r="S41" s="43"/>
    </row>
    <row r="42" spans="2:19" ht="14.1" customHeight="1" x14ac:dyDescent="0.2">
      <c r="B42" s="303" t="s">
        <v>38</v>
      </c>
      <c r="C42" s="304"/>
      <c r="D42" s="305"/>
      <c r="E42" s="44">
        <v>0</v>
      </c>
      <c r="F42" s="44">
        <v>7500</v>
      </c>
      <c r="G42" s="45">
        <v>25000</v>
      </c>
      <c r="H42" s="46">
        <v>0</v>
      </c>
      <c r="I42" s="44">
        <v>375000</v>
      </c>
      <c r="J42" s="45">
        <v>1250000</v>
      </c>
      <c r="K42" s="44">
        <v>0</v>
      </c>
      <c r="L42" s="44">
        <v>0</v>
      </c>
      <c r="M42" s="45">
        <v>0</v>
      </c>
      <c r="Q42" s="36"/>
      <c r="R42" s="36"/>
      <c r="S42" s="43"/>
    </row>
    <row r="43" spans="2:19" ht="14.1" customHeight="1" x14ac:dyDescent="0.2">
      <c r="B43" s="303" t="s">
        <v>5</v>
      </c>
      <c r="C43" s="304"/>
      <c r="D43" s="305"/>
      <c r="E43" s="44">
        <v>500</v>
      </c>
      <c r="F43" s="44">
        <v>1000</v>
      </c>
      <c r="G43" s="45">
        <v>10000</v>
      </c>
      <c r="H43" s="46">
        <v>25037.5</v>
      </c>
      <c r="I43" s="44">
        <v>50075</v>
      </c>
      <c r="J43" s="45">
        <v>500750</v>
      </c>
      <c r="K43" s="44">
        <v>37.5</v>
      </c>
      <c r="L43" s="44">
        <v>75</v>
      </c>
      <c r="M43" s="45">
        <v>750</v>
      </c>
      <c r="Q43" s="36"/>
      <c r="R43" s="36"/>
      <c r="S43" s="43"/>
    </row>
    <row r="44" spans="2:19" ht="14.1" customHeight="1" x14ac:dyDescent="0.2">
      <c r="B44" s="303" t="s">
        <v>6</v>
      </c>
      <c r="C44" s="304"/>
      <c r="D44" s="305"/>
      <c r="E44" s="44">
        <v>10000</v>
      </c>
      <c r="F44" s="44">
        <v>32380</v>
      </c>
      <c r="G44" s="45">
        <v>233508</v>
      </c>
      <c r="H44" s="46">
        <v>500750</v>
      </c>
      <c r="I44" s="44">
        <v>2503750</v>
      </c>
      <c r="J44" s="45">
        <v>17030000</v>
      </c>
      <c r="K44" s="44">
        <v>750</v>
      </c>
      <c r="L44" s="44">
        <v>3749.9999999999995</v>
      </c>
      <c r="M44" s="45">
        <v>29999.999999999996</v>
      </c>
      <c r="Q44" s="36"/>
      <c r="R44" s="36"/>
      <c r="S44" s="43"/>
    </row>
    <row r="45" spans="2:19" ht="14.1" customHeight="1" x14ac:dyDescent="0.2">
      <c r="B45" s="303" t="s">
        <v>7</v>
      </c>
      <c r="C45" s="304"/>
      <c r="D45" s="305"/>
      <c r="E45" s="94">
        <v>-2000</v>
      </c>
      <c r="F45" s="44">
        <v>-8000</v>
      </c>
      <c r="G45" s="45">
        <v>-40000</v>
      </c>
      <c r="H45" s="46">
        <v>-100150</v>
      </c>
      <c r="I45" s="44">
        <v>-400600</v>
      </c>
      <c r="J45" s="45">
        <v>-2003000</v>
      </c>
      <c r="K45" s="44">
        <v>-150</v>
      </c>
      <c r="L45" s="44">
        <v>-600</v>
      </c>
      <c r="M45" s="45">
        <v>-3000</v>
      </c>
      <c r="Q45" s="36"/>
      <c r="R45" s="36"/>
      <c r="S45" s="43"/>
    </row>
    <row r="46" spans="2:19" ht="14.1" customHeight="1" x14ac:dyDescent="0.2">
      <c r="B46" s="326" t="s">
        <v>250</v>
      </c>
      <c r="C46" s="327"/>
      <c r="D46" s="328"/>
      <c r="E46" s="44">
        <v>1000</v>
      </c>
      <c r="F46" s="44">
        <v>3000</v>
      </c>
      <c r="G46" s="45">
        <v>20000</v>
      </c>
      <c r="H46" s="46">
        <v>50075</v>
      </c>
      <c r="I46" s="44">
        <v>150225</v>
      </c>
      <c r="J46" s="45">
        <v>1001500</v>
      </c>
      <c r="K46" s="44">
        <v>75</v>
      </c>
      <c r="L46" s="44">
        <v>224.99999999999997</v>
      </c>
      <c r="M46" s="45">
        <v>1500</v>
      </c>
      <c r="Q46" s="36"/>
      <c r="R46" s="36"/>
      <c r="S46" s="43"/>
    </row>
    <row r="47" spans="2:19" ht="14.1" customHeight="1" x14ac:dyDescent="0.2">
      <c r="B47" s="317" t="s">
        <v>35</v>
      </c>
      <c r="C47" s="318"/>
      <c r="D47" s="319"/>
      <c r="E47" s="95">
        <f t="shared" ref="E47:M47" si="7">SUM(E41:E46)</f>
        <v>-143400</v>
      </c>
      <c r="F47" s="95">
        <f t="shared" si="7"/>
        <v>-522400</v>
      </c>
      <c r="G47" s="96">
        <f t="shared" si="7"/>
        <v>-5386400</v>
      </c>
      <c r="H47" s="97">
        <f t="shared" si="7"/>
        <v>-7087437.5</v>
      </c>
      <c r="I47" s="95">
        <f t="shared" si="7"/>
        <v>-20579203</v>
      </c>
      <c r="J47" s="96">
        <f t="shared" si="7"/>
        <v>-256118556</v>
      </c>
      <c r="K47" s="95">
        <f t="shared" si="7"/>
        <v>712.5</v>
      </c>
      <c r="L47" s="95">
        <f t="shared" si="7"/>
        <v>3449.9999999999995</v>
      </c>
      <c r="M47" s="96">
        <f t="shared" si="7"/>
        <v>29249.999999999996</v>
      </c>
      <c r="N47" s="16" t="s">
        <v>33</v>
      </c>
      <c r="Q47" s="36"/>
      <c r="R47" s="36"/>
      <c r="S47" s="43"/>
    </row>
    <row r="48" spans="2:19" ht="14.1" customHeight="1" x14ac:dyDescent="0.2">
      <c r="B48" s="317" t="s">
        <v>151</v>
      </c>
      <c r="C48" s="318"/>
      <c r="D48" s="319"/>
      <c r="E48" s="98">
        <v>0</v>
      </c>
      <c r="F48" s="98">
        <v>0</v>
      </c>
      <c r="G48" s="99">
        <v>-40000</v>
      </c>
      <c r="H48" s="100">
        <v>0</v>
      </c>
      <c r="I48" s="98">
        <v>0</v>
      </c>
      <c r="J48" s="99">
        <v>-2000000</v>
      </c>
      <c r="K48" s="98">
        <v>0</v>
      </c>
      <c r="L48" s="98">
        <v>0</v>
      </c>
      <c r="M48" s="99">
        <v>0</v>
      </c>
      <c r="Q48" s="36"/>
      <c r="R48" s="36"/>
      <c r="S48" s="43"/>
    </row>
    <row r="49" spans="2:19" ht="14.1" customHeight="1" x14ac:dyDescent="0.2">
      <c r="B49" s="317" t="s">
        <v>130</v>
      </c>
      <c r="C49" s="318"/>
      <c r="D49" s="319"/>
      <c r="E49" s="98">
        <v>1000000</v>
      </c>
      <c r="F49" s="98">
        <v>3000000</v>
      </c>
      <c r="G49" s="99">
        <v>15100000</v>
      </c>
      <c r="H49" s="100">
        <v>50075000</v>
      </c>
      <c r="I49" s="98">
        <v>145392253</v>
      </c>
      <c r="J49" s="99">
        <v>887937906</v>
      </c>
      <c r="K49" s="98">
        <v>2575000</v>
      </c>
      <c r="L49" s="98">
        <v>12725000</v>
      </c>
      <c r="M49" s="99">
        <v>175728250</v>
      </c>
      <c r="Q49" s="36"/>
      <c r="R49" s="36"/>
      <c r="S49" s="43"/>
    </row>
    <row r="50" spans="2:19" ht="14.1" customHeight="1" x14ac:dyDescent="0.2">
      <c r="B50" s="317" t="s">
        <v>100</v>
      </c>
      <c r="C50" s="318"/>
      <c r="D50" s="319"/>
      <c r="E50" s="98">
        <v>1000000</v>
      </c>
      <c r="F50" s="98">
        <v>5000000</v>
      </c>
      <c r="G50" s="99">
        <v>20000000</v>
      </c>
      <c r="H50" s="100">
        <v>62593750</v>
      </c>
      <c r="I50" s="98">
        <v>250375000</v>
      </c>
      <c r="J50" s="99">
        <v>1608000000</v>
      </c>
      <c r="K50" s="98">
        <v>12531160</v>
      </c>
      <c r="L50" s="98">
        <v>75375000</v>
      </c>
      <c r="M50" s="99">
        <v>250500000</v>
      </c>
      <c r="Q50" s="36"/>
      <c r="R50" s="36"/>
      <c r="S50" s="43"/>
    </row>
    <row r="51" spans="2:19" ht="14.1" customHeight="1" x14ac:dyDescent="0.2">
      <c r="B51" s="317" t="s">
        <v>142</v>
      </c>
      <c r="C51" s="318"/>
      <c r="D51" s="319"/>
      <c r="E51" s="201">
        <f>E9+E12+E47+E48+E49+E50</f>
        <v>45673600</v>
      </c>
      <c r="F51" s="201">
        <f t="shared" ref="F51:M51" si="8">F9+F12+F47+F48+F49+F50</f>
        <v>45673600</v>
      </c>
      <c r="G51" s="202">
        <f t="shared" si="8"/>
        <v>45673600</v>
      </c>
      <c r="H51" s="203">
        <f t="shared" si="8"/>
        <v>2538269349.5</v>
      </c>
      <c r="I51" s="201">
        <f t="shared" si="8"/>
        <v>2538269350</v>
      </c>
      <c r="J51" s="202">
        <f t="shared" si="8"/>
        <v>2538269350</v>
      </c>
      <c r="K51" s="201">
        <f t="shared" si="8"/>
        <v>351707499.5</v>
      </c>
      <c r="L51" s="201">
        <f t="shared" si="8"/>
        <v>351707500</v>
      </c>
      <c r="M51" s="202">
        <f t="shared" si="8"/>
        <v>351707500</v>
      </c>
      <c r="N51" s="16" t="s">
        <v>33</v>
      </c>
      <c r="Q51" s="36"/>
      <c r="R51" s="36"/>
      <c r="S51" s="43"/>
    </row>
    <row r="52" spans="2:19" ht="14.1" customHeight="1" x14ac:dyDescent="0.2">
      <c r="B52" s="236" t="s">
        <v>147</v>
      </c>
      <c r="C52" s="320" t="s">
        <v>165</v>
      </c>
      <c r="D52" s="321"/>
      <c r="E52" s="101">
        <v>-4750000</v>
      </c>
      <c r="F52" s="101">
        <v>-3750000</v>
      </c>
      <c r="G52" s="102">
        <v>0</v>
      </c>
      <c r="H52" s="103">
        <v>0</v>
      </c>
      <c r="I52" s="101">
        <v>0</v>
      </c>
      <c r="J52" s="102">
        <v>0</v>
      </c>
      <c r="K52" s="101">
        <v>337500000</v>
      </c>
      <c r="L52" s="101">
        <v>275000000</v>
      </c>
      <c r="M52" s="102">
        <v>0</v>
      </c>
      <c r="Q52" s="104"/>
      <c r="R52" s="104"/>
      <c r="S52" s="104"/>
    </row>
    <row r="53" spans="2:19" ht="14.1" customHeight="1" x14ac:dyDescent="0.2">
      <c r="B53" s="237"/>
      <c r="C53" s="322" t="s">
        <v>143</v>
      </c>
      <c r="D53" s="323"/>
      <c r="E53" s="50">
        <v>50000</v>
      </c>
      <c r="F53" s="50">
        <v>250000</v>
      </c>
      <c r="G53" s="51">
        <v>1250000</v>
      </c>
      <c r="H53" s="49">
        <v>0</v>
      </c>
      <c r="I53" s="50">
        <v>0</v>
      </c>
      <c r="J53" s="51">
        <v>0</v>
      </c>
      <c r="K53" s="50">
        <v>-2500000</v>
      </c>
      <c r="L53" s="50">
        <v>-12500000</v>
      </c>
      <c r="M53" s="51">
        <v>-75000000</v>
      </c>
      <c r="Q53" s="104"/>
      <c r="R53" s="104"/>
      <c r="S53" s="104"/>
    </row>
    <row r="54" spans="2:19" ht="14.1" customHeight="1" x14ac:dyDescent="0.2">
      <c r="B54" s="237"/>
      <c r="C54" s="322" t="s">
        <v>166</v>
      </c>
      <c r="D54" s="323"/>
      <c r="E54" s="50">
        <v>-300000</v>
      </c>
      <c r="F54" s="50">
        <v>-1500000</v>
      </c>
      <c r="G54" s="51">
        <v>-6250000</v>
      </c>
      <c r="H54" s="49">
        <v>0</v>
      </c>
      <c r="I54" s="50">
        <v>0</v>
      </c>
      <c r="J54" s="51">
        <v>0</v>
      </c>
      <c r="K54" s="50">
        <v>15000000</v>
      </c>
      <c r="L54" s="50">
        <v>87500000</v>
      </c>
      <c r="M54" s="51">
        <v>425000000</v>
      </c>
      <c r="Q54" s="104"/>
      <c r="R54" s="104"/>
      <c r="S54" s="104"/>
    </row>
    <row r="55" spans="2:19" ht="14.1" customHeight="1" x14ac:dyDescent="0.2">
      <c r="B55" s="237"/>
      <c r="C55" s="324" t="s">
        <v>167</v>
      </c>
      <c r="D55" s="325"/>
      <c r="E55" s="105">
        <f>SUM(E52:E54)</f>
        <v>-5000000</v>
      </c>
      <c r="F55" s="105">
        <f t="shared" ref="F55:M55" si="9">SUM(F52:F54)</f>
        <v>-5000000</v>
      </c>
      <c r="G55" s="106">
        <f t="shared" si="9"/>
        <v>-5000000</v>
      </c>
      <c r="H55" s="107">
        <f t="shared" si="9"/>
        <v>0</v>
      </c>
      <c r="I55" s="105">
        <f t="shared" si="9"/>
        <v>0</v>
      </c>
      <c r="J55" s="106">
        <f t="shared" si="9"/>
        <v>0</v>
      </c>
      <c r="K55" s="105">
        <f t="shared" si="9"/>
        <v>350000000</v>
      </c>
      <c r="L55" s="105">
        <f t="shared" si="9"/>
        <v>350000000</v>
      </c>
      <c r="M55" s="106">
        <f t="shared" si="9"/>
        <v>350000000</v>
      </c>
      <c r="N55" s="16" t="s">
        <v>33</v>
      </c>
      <c r="Q55" s="104"/>
      <c r="R55" s="104"/>
      <c r="S55" s="104"/>
    </row>
    <row r="56" spans="2:19" ht="14.1" customHeight="1" thickBot="1" x14ac:dyDescent="0.25">
      <c r="B56" s="238"/>
      <c r="C56" s="239" t="s">
        <v>171</v>
      </c>
      <c r="D56" s="240"/>
      <c r="E56" s="108">
        <f>E51-E55</f>
        <v>50673600</v>
      </c>
      <c r="F56" s="108">
        <f t="shared" ref="F56:M56" si="10">F51-F55</f>
        <v>50673600</v>
      </c>
      <c r="G56" s="109">
        <f t="shared" si="10"/>
        <v>50673600</v>
      </c>
      <c r="H56" s="110">
        <f t="shared" si="10"/>
        <v>2538269349.5</v>
      </c>
      <c r="I56" s="108">
        <f t="shared" si="10"/>
        <v>2538269350</v>
      </c>
      <c r="J56" s="109">
        <f t="shared" si="10"/>
        <v>2538269350</v>
      </c>
      <c r="K56" s="108">
        <f t="shared" si="10"/>
        <v>1707499.5</v>
      </c>
      <c r="L56" s="108">
        <f t="shared" si="10"/>
        <v>1707500</v>
      </c>
      <c r="M56" s="109">
        <f t="shared" si="10"/>
        <v>1707500</v>
      </c>
      <c r="N56" s="16" t="s">
        <v>33</v>
      </c>
      <c r="Q56" s="104"/>
      <c r="R56" s="104"/>
      <c r="S56" s="104"/>
    </row>
    <row r="57" spans="2:19" ht="14.1" customHeight="1" thickBot="1" x14ac:dyDescent="0.25">
      <c r="B57" s="111"/>
      <c r="C57" s="112"/>
      <c r="D57" s="113"/>
      <c r="E57" s="114"/>
      <c r="F57" s="114"/>
      <c r="G57" s="114"/>
      <c r="H57" s="114"/>
      <c r="I57" s="114"/>
      <c r="J57" s="114"/>
      <c r="K57" s="114"/>
      <c r="L57" s="114"/>
      <c r="M57" s="114"/>
      <c r="Q57" s="104"/>
      <c r="R57" s="104"/>
      <c r="S57" s="104"/>
    </row>
    <row r="58" spans="2:19" s="38" customFormat="1" ht="16.2" customHeight="1" thickBot="1" x14ac:dyDescent="0.35">
      <c r="B58" s="263" t="s">
        <v>154</v>
      </c>
      <c r="C58" s="309"/>
      <c r="D58" s="310"/>
      <c r="E58" s="311" t="str">
        <f>E8</f>
        <v>LP #5's Allocation of Total Fund</v>
      </c>
      <c r="F58" s="312"/>
      <c r="G58" s="313"/>
      <c r="H58" s="311" t="str">
        <f>H8</f>
        <v>Total Fund (incl. GP Allocation)</v>
      </c>
      <c r="I58" s="312"/>
      <c r="J58" s="313"/>
      <c r="K58" s="311" t="str">
        <f>K8</f>
        <v>GP's Allocation of Total Fund</v>
      </c>
      <c r="L58" s="312"/>
      <c r="M58" s="313"/>
      <c r="N58" s="37"/>
      <c r="Q58" s="115"/>
      <c r="R58" s="115"/>
      <c r="S58" s="116"/>
    </row>
    <row r="59" spans="2:19" ht="14.1" customHeight="1" x14ac:dyDescent="0.2">
      <c r="B59" s="314" t="s">
        <v>8</v>
      </c>
      <c r="C59" s="315"/>
      <c r="D59" s="316"/>
      <c r="E59" s="41">
        <v>50000000</v>
      </c>
      <c r="F59" s="117">
        <f>E59</f>
        <v>50000000</v>
      </c>
      <c r="G59" s="118">
        <f>E59</f>
        <v>50000000</v>
      </c>
      <c r="H59" s="41">
        <v>2503750000</v>
      </c>
      <c r="I59" s="117">
        <f>H59</f>
        <v>2503750000</v>
      </c>
      <c r="J59" s="118">
        <f>H59</f>
        <v>2503750000</v>
      </c>
      <c r="K59" s="41">
        <v>3750000</v>
      </c>
      <c r="L59" s="117">
        <f>K59</f>
        <v>3750000</v>
      </c>
      <c r="M59" s="118">
        <f>K59</f>
        <v>3750000</v>
      </c>
      <c r="N59" s="16" t="s">
        <v>33</v>
      </c>
    </row>
    <row r="60" spans="2:19" ht="14.1" customHeight="1" x14ac:dyDescent="0.2">
      <c r="B60" s="300" t="s">
        <v>12</v>
      </c>
      <c r="C60" s="301"/>
      <c r="D60" s="302"/>
      <c r="E60" s="119">
        <v>18500000</v>
      </c>
      <c r="F60" s="120">
        <v>23500000</v>
      </c>
      <c r="G60" s="121">
        <f>E59</f>
        <v>50000000</v>
      </c>
      <c r="H60" s="119">
        <v>926387500</v>
      </c>
      <c r="I60" s="120">
        <v>1176762500</v>
      </c>
      <c r="J60" s="121">
        <f>H59</f>
        <v>2503750000</v>
      </c>
      <c r="K60" s="100">
        <v>1387500</v>
      </c>
      <c r="L60" s="98">
        <v>1762499.9999999998</v>
      </c>
      <c r="M60" s="96">
        <f>K59</f>
        <v>3750000</v>
      </c>
      <c r="N60" s="16" t="s">
        <v>33</v>
      </c>
    </row>
    <row r="61" spans="2:19" ht="14.1" customHeight="1" x14ac:dyDescent="0.2">
      <c r="B61" s="303" t="s">
        <v>153</v>
      </c>
      <c r="C61" s="304"/>
      <c r="D61" s="305"/>
      <c r="E61" s="46">
        <v>0</v>
      </c>
      <c r="F61" s="44">
        <v>-5000000</v>
      </c>
      <c r="G61" s="45">
        <v>-35000000</v>
      </c>
      <c r="H61" s="46">
        <v>0</v>
      </c>
      <c r="I61" s="44">
        <v>-250375000</v>
      </c>
      <c r="J61" s="45">
        <v>-1752625000</v>
      </c>
      <c r="K61" s="46">
        <v>0</v>
      </c>
      <c r="L61" s="44">
        <v>-375000</v>
      </c>
      <c r="M61" s="45">
        <v>-2625000</v>
      </c>
    </row>
    <row r="62" spans="2:19" ht="14.1" customHeight="1" x14ac:dyDescent="0.2">
      <c r="B62" s="303" t="s">
        <v>9</v>
      </c>
      <c r="C62" s="304"/>
      <c r="D62" s="305"/>
      <c r="E62" s="46">
        <v>0</v>
      </c>
      <c r="F62" s="44">
        <v>0</v>
      </c>
      <c r="G62" s="45">
        <v>4000000</v>
      </c>
      <c r="H62" s="46">
        <v>0</v>
      </c>
      <c r="I62" s="44">
        <v>0</v>
      </c>
      <c r="J62" s="45">
        <v>200300000</v>
      </c>
      <c r="K62" s="46">
        <v>0</v>
      </c>
      <c r="L62" s="44">
        <v>0</v>
      </c>
      <c r="M62" s="45">
        <v>300000</v>
      </c>
    </row>
    <row r="63" spans="2:19" ht="14.1" customHeight="1" x14ac:dyDescent="0.2">
      <c r="B63" s="303" t="s">
        <v>152</v>
      </c>
      <c r="C63" s="304"/>
      <c r="D63" s="305"/>
      <c r="E63" s="46">
        <v>0</v>
      </c>
      <c r="F63" s="44">
        <v>0</v>
      </c>
      <c r="G63" s="45">
        <v>0</v>
      </c>
      <c r="H63" s="46">
        <v>0</v>
      </c>
      <c r="I63" s="44">
        <v>0</v>
      </c>
      <c r="J63" s="45">
        <v>0</v>
      </c>
      <c r="K63" s="46">
        <v>0</v>
      </c>
      <c r="L63" s="44">
        <v>0</v>
      </c>
      <c r="M63" s="45">
        <v>0</v>
      </c>
    </row>
    <row r="64" spans="2:19" ht="14.1" customHeight="1" x14ac:dyDescent="0.2">
      <c r="B64" s="303" t="s">
        <v>10</v>
      </c>
      <c r="C64" s="304"/>
      <c r="D64" s="305"/>
      <c r="E64" s="46">
        <v>0</v>
      </c>
      <c r="F64" s="44">
        <v>0</v>
      </c>
      <c r="G64" s="45">
        <v>-500000</v>
      </c>
      <c r="H64" s="46">
        <v>0</v>
      </c>
      <c r="I64" s="44">
        <v>0</v>
      </c>
      <c r="J64" s="45">
        <v>-25037500</v>
      </c>
      <c r="K64" s="46">
        <v>0</v>
      </c>
      <c r="L64" s="44">
        <v>0</v>
      </c>
      <c r="M64" s="45">
        <v>-37500</v>
      </c>
      <c r="O64" s="34"/>
      <c r="P64" s="34"/>
    </row>
    <row r="65" spans="2:16" ht="14.1" customHeight="1" thickBot="1" x14ac:dyDescent="0.25">
      <c r="B65" s="306" t="s">
        <v>11</v>
      </c>
      <c r="C65" s="307"/>
      <c r="D65" s="308"/>
      <c r="E65" s="122">
        <f t="shared" ref="E65:M65" si="11">SUM(E60:E64)</f>
        <v>18500000</v>
      </c>
      <c r="F65" s="123">
        <f>SUM(F60:F64)</f>
        <v>18500000</v>
      </c>
      <c r="G65" s="124">
        <f>SUM(G60:G64)</f>
        <v>18500000</v>
      </c>
      <c r="H65" s="122">
        <f t="shared" si="11"/>
        <v>926387500</v>
      </c>
      <c r="I65" s="123">
        <f t="shared" si="11"/>
        <v>926387500</v>
      </c>
      <c r="J65" s="124">
        <f t="shared" si="11"/>
        <v>926387500</v>
      </c>
      <c r="K65" s="122">
        <f t="shared" si="11"/>
        <v>1387500</v>
      </c>
      <c r="L65" s="123">
        <f t="shared" si="11"/>
        <v>1387499.9999999998</v>
      </c>
      <c r="M65" s="124">
        <f t="shared" si="11"/>
        <v>1387500</v>
      </c>
      <c r="N65" s="16" t="s">
        <v>33</v>
      </c>
      <c r="O65" s="34"/>
      <c r="P65" s="34"/>
    </row>
    <row r="66" spans="2:16" ht="14.1" customHeight="1" thickBot="1" x14ac:dyDescent="0.25">
      <c r="B66" s="125"/>
      <c r="C66" s="125"/>
      <c r="D66" s="125"/>
      <c r="E66" s="114"/>
      <c r="F66" s="114"/>
      <c r="G66" s="114"/>
      <c r="H66" s="114"/>
      <c r="I66" s="114"/>
      <c r="J66" s="114"/>
      <c r="K66" s="114"/>
      <c r="L66" s="114"/>
      <c r="M66" s="114"/>
      <c r="O66" s="34"/>
      <c r="P66" s="34"/>
    </row>
    <row r="67" spans="2:16" s="38" customFormat="1" ht="16.2" customHeight="1" thickBot="1" x14ac:dyDescent="0.35">
      <c r="B67" s="294" t="s">
        <v>251</v>
      </c>
      <c r="C67" s="295"/>
      <c r="D67" s="296"/>
      <c r="E67" s="297" t="str">
        <f>E8</f>
        <v>LP #5's Allocation of Total Fund</v>
      </c>
      <c r="F67" s="298"/>
      <c r="G67" s="299"/>
      <c r="H67" s="297" t="str">
        <f>H8</f>
        <v>Total Fund (incl. GP Allocation)</v>
      </c>
      <c r="I67" s="298"/>
      <c r="J67" s="299"/>
      <c r="K67" s="297" t="str">
        <f>K8</f>
        <v>GP's Allocation of Total Fund</v>
      </c>
      <c r="L67" s="298"/>
      <c r="M67" s="299"/>
      <c r="N67" s="37"/>
    </row>
    <row r="68" spans="2:16" s="38" customFormat="1" ht="14.1" customHeight="1" x14ac:dyDescent="0.3">
      <c r="B68" s="287" t="s">
        <v>163</v>
      </c>
      <c r="C68" s="288"/>
      <c r="D68" s="289"/>
      <c r="E68" s="126">
        <v>1250000</v>
      </c>
      <c r="F68" s="127">
        <f>E68</f>
        <v>1250000</v>
      </c>
      <c r="G68" s="128">
        <f>E68</f>
        <v>1250000</v>
      </c>
      <c r="H68" s="126">
        <v>0</v>
      </c>
      <c r="I68" s="127">
        <f>H68</f>
        <v>0</v>
      </c>
      <c r="J68" s="128">
        <f>H68</f>
        <v>0</v>
      </c>
      <c r="K68" s="126">
        <v>75000000</v>
      </c>
      <c r="L68" s="127">
        <f>K68</f>
        <v>75000000</v>
      </c>
      <c r="M68" s="128">
        <f>K68</f>
        <v>75000000</v>
      </c>
      <c r="N68" s="37" t="s">
        <v>33</v>
      </c>
    </row>
    <row r="69" spans="2:16" s="38" customFormat="1" ht="14.1" customHeight="1" x14ac:dyDescent="0.3">
      <c r="B69" s="287" t="s">
        <v>164</v>
      </c>
      <c r="C69" s="288"/>
      <c r="D69" s="289"/>
      <c r="E69" s="126">
        <v>250000</v>
      </c>
      <c r="F69" s="127">
        <f>E69</f>
        <v>250000</v>
      </c>
      <c r="G69" s="128">
        <f>E69</f>
        <v>250000</v>
      </c>
      <c r="H69" s="126">
        <v>0</v>
      </c>
      <c r="I69" s="127">
        <f>H69</f>
        <v>0</v>
      </c>
      <c r="J69" s="128">
        <v>0</v>
      </c>
      <c r="K69" s="126">
        <v>15000000</v>
      </c>
      <c r="L69" s="127">
        <f>K69</f>
        <v>15000000</v>
      </c>
      <c r="M69" s="128">
        <f>K69</f>
        <v>15000000</v>
      </c>
      <c r="N69" s="37"/>
    </row>
    <row r="70" spans="2:16" s="38" customFormat="1" ht="14.1" customHeight="1" x14ac:dyDescent="0.3">
      <c r="B70" s="282" t="s">
        <v>149</v>
      </c>
      <c r="C70" s="283"/>
      <c r="D70" s="284"/>
      <c r="E70" s="126">
        <v>0</v>
      </c>
      <c r="F70" s="129">
        <v>0</v>
      </c>
      <c r="G70" s="130">
        <v>0</v>
      </c>
      <c r="H70" s="126">
        <v>0</v>
      </c>
      <c r="I70" s="129">
        <v>0</v>
      </c>
      <c r="J70" s="130">
        <v>0</v>
      </c>
      <c r="K70" s="126">
        <v>0</v>
      </c>
      <c r="L70" s="129">
        <v>0</v>
      </c>
      <c r="M70" s="130">
        <v>0</v>
      </c>
      <c r="N70" s="37"/>
    </row>
    <row r="71" spans="2:16" s="38" customFormat="1" ht="14.1" customHeight="1" x14ac:dyDescent="0.3">
      <c r="B71" s="282" t="s">
        <v>95</v>
      </c>
      <c r="C71" s="283"/>
      <c r="D71" s="284"/>
      <c r="E71" s="126">
        <v>50000</v>
      </c>
      <c r="F71" s="129">
        <v>200000</v>
      </c>
      <c r="G71" s="130">
        <v>1000000</v>
      </c>
      <c r="H71" s="126">
        <v>2503750</v>
      </c>
      <c r="I71" s="129">
        <v>10015000</v>
      </c>
      <c r="J71" s="130">
        <v>50075000</v>
      </c>
      <c r="K71" s="285"/>
      <c r="L71" s="278"/>
      <c r="M71" s="279"/>
      <c r="N71" s="37"/>
    </row>
    <row r="72" spans="2:16" s="38" customFormat="1" ht="14.1" customHeight="1" x14ac:dyDescent="0.3">
      <c r="B72" s="287" t="s">
        <v>104</v>
      </c>
      <c r="C72" s="288"/>
      <c r="D72" s="289"/>
      <c r="E72" s="131">
        <v>2500</v>
      </c>
      <c r="F72" s="132">
        <v>10000</v>
      </c>
      <c r="G72" s="133">
        <v>58000</v>
      </c>
      <c r="H72" s="131">
        <v>125187.5</v>
      </c>
      <c r="I72" s="132">
        <v>500750</v>
      </c>
      <c r="J72" s="133">
        <v>2904350</v>
      </c>
      <c r="K72" s="285"/>
      <c r="L72" s="278"/>
      <c r="M72" s="279"/>
      <c r="N72" s="37"/>
    </row>
    <row r="73" spans="2:16" s="38" customFormat="1" ht="14.1" customHeight="1" thickBot="1" x14ac:dyDescent="0.35">
      <c r="B73" s="290" t="s">
        <v>132</v>
      </c>
      <c r="C73" s="291"/>
      <c r="D73" s="292"/>
      <c r="E73" s="108">
        <f>H73*E59/H59</f>
        <v>1951.4658512231651</v>
      </c>
      <c r="F73" s="108">
        <f>I73*E59/H59</f>
        <v>7805.8634048926606</v>
      </c>
      <c r="G73" s="109">
        <f>J73*E59/H59</f>
        <v>24626.28477284074</v>
      </c>
      <c r="H73" s="110">
        <f>'Fund of Funds-Underlying'!G502+'Fund of Funds-Underlying'!M502+'Fund of Funds-Underlying'!P502+'Fund of Funds-Underlying'!S502</f>
        <v>97719.652499999997</v>
      </c>
      <c r="I73" s="108">
        <f>'Fund of Funds-Underlying'!H502+'Fund of Funds-Underlying'!N502+'Fund of Funds-Underlying'!Q502+'Fund of Funds-Underlying'!T502</f>
        <v>390878.61</v>
      </c>
      <c r="J73" s="109">
        <f>'Fund of Funds-Underlying'!I502+'Fund of Funds-Underlying'!O502+'Fund of Funds-Underlying'!R502+'Fund of Funds-Underlying'!U502</f>
        <v>1233161.21</v>
      </c>
      <c r="K73" s="286"/>
      <c r="L73" s="280"/>
      <c r="M73" s="281"/>
      <c r="N73" s="37" t="s">
        <v>33</v>
      </c>
    </row>
    <row r="74" spans="2:16" ht="14.1" customHeight="1" x14ac:dyDescent="0.2">
      <c r="B74" s="293" t="s">
        <v>173</v>
      </c>
      <c r="C74" s="293"/>
      <c r="D74" s="293"/>
      <c r="E74" s="293"/>
      <c r="F74" s="293"/>
      <c r="G74" s="293"/>
      <c r="H74" s="293"/>
      <c r="I74" s="293"/>
      <c r="J74" s="293"/>
      <c r="K74" s="293"/>
      <c r="L74" s="293"/>
      <c r="M74" s="293"/>
      <c r="N74" s="262"/>
      <c r="O74" s="34"/>
      <c r="P74" s="34"/>
    </row>
    <row r="75" spans="2:16" ht="16.2" customHeight="1" thickBot="1" x14ac:dyDescent="0.25">
      <c r="B75" s="293"/>
      <c r="C75" s="293"/>
      <c r="D75" s="293"/>
      <c r="E75" s="293"/>
      <c r="F75" s="293"/>
      <c r="G75" s="293"/>
      <c r="H75" s="293"/>
      <c r="I75" s="293"/>
      <c r="J75" s="293"/>
      <c r="K75" s="293"/>
      <c r="L75" s="293"/>
      <c r="M75" s="293"/>
      <c r="N75" s="262"/>
    </row>
    <row r="76" spans="2:16" s="38" customFormat="1" ht="16.2" customHeight="1" thickBot="1" x14ac:dyDescent="0.35">
      <c r="B76" s="263" t="s">
        <v>99</v>
      </c>
      <c r="C76" s="264"/>
      <c r="D76" s="265"/>
      <c r="E76" s="266" t="s">
        <v>49</v>
      </c>
      <c r="F76" s="267"/>
      <c r="G76" s="268"/>
      <c r="H76" s="269" t="s">
        <v>144</v>
      </c>
      <c r="I76" s="270"/>
      <c r="J76" s="271"/>
      <c r="K76" s="269" t="s">
        <v>234</v>
      </c>
      <c r="L76" s="270"/>
      <c r="M76" s="271"/>
      <c r="N76" s="37"/>
    </row>
    <row r="77" spans="2:16" ht="14.1" customHeight="1" x14ac:dyDescent="0.2">
      <c r="B77" s="272" t="s">
        <v>82</v>
      </c>
      <c r="C77" s="274" t="s">
        <v>101</v>
      </c>
      <c r="D77" s="275"/>
      <c r="E77" s="134">
        <f>-(E14+E15)</f>
        <v>187500</v>
      </c>
      <c r="F77" s="135">
        <f>-(F14+F15)</f>
        <v>750000</v>
      </c>
      <c r="G77" s="135">
        <f>-(G14+G15)</f>
        <v>6625000</v>
      </c>
      <c r="H77" s="134">
        <f>-(H14+H15-K14-K15)</f>
        <v>9375000</v>
      </c>
      <c r="I77" s="135">
        <f>-(I14+I15-L14-L15)</f>
        <v>37500000</v>
      </c>
      <c r="J77" s="136">
        <f>-(J14+J15-M14-M15)</f>
        <v>331250000</v>
      </c>
      <c r="K77" s="276"/>
      <c r="L77" s="276"/>
      <c r="M77" s="277"/>
      <c r="N77" s="16" t="s">
        <v>33</v>
      </c>
    </row>
    <row r="78" spans="2:16" ht="14.1" customHeight="1" x14ac:dyDescent="0.2">
      <c r="B78" s="272"/>
      <c r="C78" s="256" t="s">
        <v>85</v>
      </c>
      <c r="D78" s="257"/>
      <c r="E78" s="49">
        <v>1000</v>
      </c>
      <c r="F78" s="50">
        <v>4000</v>
      </c>
      <c r="G78" s="50">
        <v>30000</v>
      </c>
      <c r="H78" s="49">
        <v>50075</v>
      </c>
      <c r="I78" s="50">
        <v>200300</v>
      </c>
      <c r="J78" s="51">
        <v>1502250</v>
      </c>
      <c r="K78" s="278"/>
      <c r="L78" s="278"/>
      <c r="M78" s="279"/>
    </row>
    <row r="79" spans="2:16" ht="14.1" customHeight="1" x14ac:dyDescent="0.2">
      <c r="B79" s="272"/>
      <c r="C79" s="256" t="s">
        <v>136</v>
      </c>
      <c r="D79" s="257"/>
      <c r="E79" s="107">
        <f t="shared" ref="E79:J79" si="12">-E26</f>
        <v>-82600</v>
      </c>
      <c r="F79" s="105">
        <f t="shared" si="12"/>
        <v>-346500</v>
      </c>
      <c r="G79" s="105">
        <f t="shared" si="12"/>
        <v>-1538521</v>
      </c>
      <c r="H79" s="107">
        <f t="shared" si="12"/>
        <v>-4140600</v>
      </c>
      <c r="I79" s="105">
        <f t="shared" si="12"/>
        <v>-19227400</v>
      </c>
      <c r="J79" s="106">
        <f t="shared" si="12"/>
        <v>-82424249</v>
      </c>
      <c r="K79" s="278"/>
      <c r="L79" s="278"/>
      <c r="M79" s="279"/>
      <c r="N79" s="16" t="s">
        <v>33</v>
      </c>
    </row>
    <row r="80" spans="2:16" ht="14.1" customHeight="1" x14ac:dyDescent="0.2">
      <c r="B80" s="272"/>
      <c r="C80" s="256" t="s">
        <v>96</v>
      </c>
      <c r="D80" s="257"/>
      <c r="E80" s="46">
        <v>0</v>
      </c>
      <c r="F80" s="44">
        <v>0</v>
      </c>
      <c r="G80" s="44">
        <v>0</v>
      </c>
      <c r="H80" s="46">
        <v>0</v>
      </c>
      <c r="I80" s="44">
        <v>0</v>
      </c>
      <c r="J80" s="45">
        <v>0</v>
      </c>
      <c r="K80" s="278"/>
      <c r="L80" s="278"/>
      <c r="M80" s="279"/>
    </row>
    <row r="81" spans="2:14" ht="14.1" customHeight="1" thickBot="1" x14ac:dyDescent="0.25">
      <c r="B81" s="273"/>
      <c r="C81" s="258" t="s">
        <v>166</v>
      </c>
      <c r="D81" s="259"/>
      <c r="E81" s="137">
        <f>-E54</f>
        <v>300000</v>
      </c>
      <c r="F81" s="138">
        <f>-F54</f>
        <v>1500000</v>
      </c>
      <c r="G81" s="138">
        <f>-G54</f>
        <v>6250000</v>
      </c>
      <c r="H81" s="137">
        <f>K54</f>
        <v>15000000</v>
      </c>
      <c r="I81" s="138">
        <f>L54</f>
        <v>87500000</v>
      </c>
      <c r="J81" s="139">
        <f>M54</f>
        <v>425000000</v>
      </c>
      <c r="K81" s="280"/>
      <c r="L81" s="280"/>
      <c r="M81" s="281"/>
      <c r="N81" s="16" t="s">
        <v>33</v>
      </c>
    </row>
    <row r="82" spans="2:14" ht="13.5" customHeight="1" x14ac:dyDescent="0.2">
      <c r="B82" s="272" t="s">
        <v>176</v>
      </c>
      <c r="C82" s="260" t="s">
        <v>172</v>
      </c>
      <c r="D82" s="261"/>
      <c r="E82" s="63">
        <f>SUM(E83:E89)</f>
        <v>80600</v>
      </c>
      <c r="F82" s="61">
        <f t="shared" ref="F82:M82" si="13">SUM(F83:F89)</f>
        <v>350500</v>
      </c>
      <c r="G82" s="61">
        <f t="shared" si="13"/>
        <v>1611277</v>
      </c>
      <c r="H82" s="63">
        <f t="shared" si="13"/>
        <v>3792500</v>
      </c>
      <c r="I82" s="61">
        <f t="shared" si="13"/>
        <v>17475000</v>
      </c>
      <c r="J82" s="62">
        <f t="shared" si="13"/>
        <v>86164062</v>
      </c>
      <c r="K82" s="140">
        <f t="shared" si="13"/>
        <v>947225</v>
      </c>
      <c r="L82" s="141">
        <f t="shared" si="13"/>
        <v>4342500</v>
      </c>
      <c r="M82" s="142">
        <f t="shared" si="13"/>
        <v>21334765</v>
      </c>
      <c r="N82" s="16" t="s">
        <v>33</v>
      </c>
    </row>
    <row r="83" spans="2:14" ht="13.5" customHeight="1" outlineLevel="1" x14ac:dyDescent="0.2">
      <c r="B83" s="272"/>
      <c r="C83" s="247" t="s">
        <v>88</v>
      </c>
      <c r="D83" s="248"/>
      <c r="E83" s="143">
        <v>20000</v>
      </c>
      <c r="F83" s="144">
        <v>90000</v>
      </c>
      <c r="G83" s="144">
        <v>231259</v>
      </c>
      <c r="H83" s="143">
        <v>625000</v>
      </c>
      <c r="I83" s="144">
        <v>2500000</v>
      </c>
      <c r="J83" s="145">
        <v>11328125</v>
      </c>
      <c r="K83" s="143">
        <v>156250</v>
      </c>
      <c r="L83" s="144">
        <v>625000</v>
      </c>
      <c r="M83" s="145">
        <v>2832031</v>
      </c>
    </row>
    <row r="84" spans="2:14" ht="14.1" customHeight="1" outlineLevel="1" x14ac:dyDescent="0.2">
      <c r="B84" s="272"/>
      <c r="C84" s="247" t="s">
        <v>89</v>
      </c>
      <c r="D84" s="248"/>
      <c r="E84" s="143">
        <v>10000</v>
      </c>
      <c r="F84" s="144">
        <v>40000</v>
      </c>
      <c r="G84" s="144">
        <v>171259</v>
      </c>
      <c r="H84" s="143">
        <v>400000</v>
      </c>
      <c r="I84" s="144">
        <v>2000000</v>
      </c>
      <c r="J84" s="145">
        <v>10000000</v>
      </c>
      <c r="K84" s="143">
        <v>100000</v>
      </c>
      <c r="L84" s="144">
        <v>500000</v>
      </c>
      <c r="M84" s="145">
        <v>2500000</v>
      </c>
    </row>
    <row r="85" spans="2:14" ht="14.1" customHeight="1" outlineLevel="1" x14ac:dyDescent="0.2">
      <c r="B85" s="272"/>
      <c r="C85" s="247" t="s">
        <v>90</v>
      </c>
      <c r="D85" s="248"/>
      <c r="E85" s="143">
        <v>5000</v>
      </c>
      <c r="F85" s="144">
        <v>15000</v>
      </c>
      <c r="G85" s="144">
        <v>161259</v>
      </c>
      <c r="H85" s="143">
        <v>487500</v>
      </c>
      <c r="I85" s="144">
        <v>1750000</v>
      </c>
      <c r="J85" s="145">
        <v>7460937</v>
      </c>
      <c r="K85" s="143">
        <v>121875</v>
      </c>
      <c r="L85" s="144">
        <v>437500</v>
      </c>
      <c r="M85" s="145">
        <v>1865234</v>
      </c>
    </row>
    <row r="86" spans="2:14" ht="14.1" customHeight="1" outlineLevel="1" x14ac:dyDescent="0.2">
      <c r="B86" s="272"/>
      <c r="C86" s="247" t="s">
        <v>91</v>
      </c>
      <c r="D86" s="248"/>
      <c r="E86" s="143">
        <v>600</v>
      </c>
      <c r="F86" s="144">
        <v>2500</v>
      </c>
      <c r="G86" s="144">
        <v>37500</v>
      </c>
      <c r="H86" s="143">
        <v>30000</v>
      </c>
      <c r="I86" s="144">
        <v>875000</v>
      </c>
      <c r="J86" s="145">
        <v>6875000</v>
      </c>
      <c r="K86" s="143">
        <v>6600</v>
      </c>
      <c r="L86" s="144">
        <v>192500</v>
      </c>
      <c r="M86" s="145">
        <v>1512500</v>
      </c>
    </row>
    <row r="87" spans="2:14" ht="14.1" customHeight="1" outlineLevel="1" x14ac:dyDescent="0.2">
      <c r="B87" s="272"/>
      <c r="C87" s="247" t="s">
        <v>92</v>
      </c>
      <c r="D87" s="248"/>
      <c r="E87" s="143">
        <v>30000</v>
      </c>
      <c r="F87" s="144">
        <v>135000</v>
      </c>
      <c r="G87" s="144">
        <v>675000</v>
      </c>
      <c r="H87" s="143">
        <v>1500000</v>
      </c>
      <c r="I87" s="144">
        <v>6900000</v>
      </c>
      <c r="J87" s="145">
        <v>34000000</v>
      </c>
      <c r="K87" s="143">
        <v>375000</v>
      </c>
      <c r="L87" s="144">
        <v>1725000</v>
      </c>
      <c r="M87" s="145">
        <v>8500000</v>
      </c>
    </row>
    <row r="88" spans="2:14" ht="14.1" customHeight="1" outlineLevel="1" x14ac:dyDescent="0.2">
      <c r="B88" s="272"/>
      <c r="C88" s="247" t="s">
        <v>93</v>
      </c>
      <c r="D88" s="248"/>
      <c r="E88" s="143">
        <v>15000</v>
      </c>
      <c r="F88" s="144">
        <v>68000</v>
      </c>
      <c r="G88" s="144">
        <v>335000</v>
      </c>
      <c r="H88" s="143">
        <v>750000</v>
      </c>
      <c r="I88" s="144">
        <v>3450000</v>
      </c>
      <c r="J88" s="145">
        <v>16500000</v>
      </c>
      <c r="K88" s="143">
        <v>187500</v>
      </c>
      <c r="L88" s="144">
        <v>862500</v>
      </c>
      <c r="M88" s="145">
        <v>4125000</v>
      </c>
    </row>
    <row r="89" spans="2:14" ht="14.1" customHeight="1" outlineLevel="1" x14ac:dyDescent="0.2">
      <c r="B89" s="272"/>
      <c r="C89" s="247" t="s">
        <v>252</v>
      </c>
      <c r="D89" s="248"/>
      <c r="E89" s="143">
        <v>0</v>
      </c>
      <c r="F89" s="144">
        <v>0</v>
      </c>
      <c r="G89" s="144">
        <v>0</v>
      </c>
      <c r="H89" s="143">
        <v>0</v>
      </c>
      <c r="I89" s="144">
        <v>0</v>
      </c>
      <c r="J89" s="145">
        <v>0</v>
      </c>
      <c r="K89" s="143">
        <v>0</v>
      </c>
      <c r="L89" s="144">
        <v>0</v>
      </c>
      <c r="M89" s="145">
        <v>0</v>
      </c>
    </row>
    <row r="90" spans="2:14" ht="14.1" customHeight="1" thickBot="1" x14ac:dyDescent="0.25">
      <c r="B90" s="273"/>
      <c r="C90" s="249" t="s">
        <v>94</v>
      </c>
      <c r="D90" s="250"/>
      <c r="E90" s="146">
        <v>5000</v>
      </c>
      <c r="F90" s="147">
        <v>15000</v>
      </c>
      <c r="G90" s="147">
        <v>62200</v>
      </c>
      <c r="H90" s="146">
        <v>200000</v>
      </c>
      <c r="I90" s="147">
        <v>600000</v>
      </c>
      <c r="J90" s="147">
        <v>248800</v>
      </c>
      <c r="K90" s="146">
        <v>8000</v>
      </c>
      <c r="L90" s="147">
        <v>19500</v>
      </c>
      <c r="M90" s="148">
        <v>88500</v>
      </c>
    </row>
    <row r="91" spans="2:14" s="38" customFormat="1" ht="14.1" customHeight="1" thickBot="1" x14ac:dyDescent="0.35">
      <c r="B91" s="251" t="s">
        <v>52</v>
      </c>
      <c r="C91" s="252"/>
      <c r="D91" s="253"/>
      <c r="E91" s="122">
        <f t="shared" ref="E91:M91" si="14">SUM(E77:E82, E90)</f>
        <v>491500</v>
      </c>
      <c r="F91" s="123">
        <f t="shared" si="14"/>
        <v>2273000</v>
      </c>
      <c r="G91" s="124">
        <f t="shared" si="14"/>
        <v>13039956</v>
      </c>
      <c r="H91" s="122">
        <f t="shared" si="14"/>
        <v>24276975</v>
      </c>
      <c r="I91" s="123">
        <f t="shared" si="14"/>
        <v>124047900</v>
      </c>
      <c r="J91" s="124">
        <f t="shared" si="14"/>
        <v>761740863</v>
      </c>
      <c r="K91" s="122">
        <f t="shared" si="14"/>
        <v>955225</v>
      </c>
      <c r="L91" s="123">
        <f t="shared" si="14"/>
        <v>4362000</v>
      </c>
      <c r="M91" s="124">
        <f t="shared" si="14"/>
        <v>21423265</v>
      </c>
      <c r="N91" s="37" t="s">
        <v>33</v>
      </c>
    </row>
    <row r="92" spans="2:14" ht="14.1" customHeight="1" x14ac:dyDescent="0.2">
      <c r="B92" s="17"/>
      <c r="C92" s="149"/>
      <c r="D92" s="149"/>
      <c r="E92" s="150"/>
      <c r="F92" s="150"/>
      <c r="G92" s="150"/>
      <c r="H92" s="150"/>
      <c r="I92" s="150"/>
      <c r="J92" s="150"/>
      <c r="K92" s="150"/>
      <c r="L92" s="150"/>
      <c r="M92" s="150"/>
    </row>
    <row r="93" spans="2:14" s="38" customFormat="1" ht="14.1" customHeight="1" x14ac:dyDescent="0.2">
      <c r="B93" s="231" t="s">
        <v>123</v>
      </c>
      <c r="C93" s="231"/>
      <c r="D93" s="231"/>
      <c r="E93" s="231"/>
      <c r="F93" s="231"/>
      <c r="G93" s="231"/>
      <c r="H93" s="231"/>
      <c r="I93" s="231"/>
      <c r="J93" s="231"/>
      <c r="K93" s="231"/>
      <c r="L93" s="231"/>
      <c r="M93" s="231"/>
      <c r="N93" s="37"/>
    </row>
    <row r="94" spans="2:14" ht="28.2" customHeight="1" x14ac:dyDescent="0.2">
      <c r="B94" s="254" t="s">
        <v>174</v>
      </c>
      <c r="C94" s="254"/>
      <c r="D94" s="254"/>
      <c r="E94" s="254"/>
      <c r="F94" s="254"/>
      <c r="G94" s="254"/>
      <c r="H94" s="254"/>
      <c r="I94" s="254"/>
      <c r="J94" s="254"/>
      <c r="K94" s="254"/>
      <c r="L94" s="254"/>
      <c r="M94" s="254"/>
    </row>
    <row r="95" spans="2:14" ht="42" customHeight="1" x14ac:dyDescent="0.2">
      <c r="B95" s="255" t="s">
        <v>235</v>
      </c>
      <c r="C95" s="255"/>
      <c r="D95" s="255"/>
      <c r="E95" s="255"/>
      <c r="F95" s="255"/>
      <c r="G95" s="255"/>
      <c r="H95" s="255"/>
      <c r="I95" s="255"/>
      <c r="J95" s="255"/>
      <c r="K95" s="255"/>
      <c r="L95" s="255"/>
      <c r="M95" s="255"/>
    </row>
    <row r="96" spans="2:14" ht="17.399999999999999" customHeight="1" x14ac:dyDescent="0.2">
      <c r="B96" s="231" t="s">
        <v>156</v>
      </c>
      <c r="C96" s="231"/>
      <c r="D96" s="231"/>
      <c r="E96" s="231"/>
      <c r="F96" s="231"/>
      <c r="G96" s="231"/>
      <c r="H96" s="231"/>
      <c r="I96" s="231"/>
      <c r="J96" s="231"/>
      <c r="K96" s="231"/>
      <c r="L96" s="231"/>
      <c r="M96" s="231"/>
    </row>
    <row r="97" spans="2:13" ht="18.600000000000001" customHeight="1" x14ac:dyDescent="0.2">
      <c r="B97" s="241" t="s">
        <v>253</v>
      </c>
      <c r="C97" s="231"/>
      <c r="D97" s="231"/>
      <c r="E97" s="231"/>
      <c r="F97" s="231"/>
      <c r="G97" s="231"/>
      <c r="H97" s="231"/>
      <c r="I97" s="231"/>
      <c r="J97" s="231"/>
      <c r="K97" s="231"/>
      <c r="L97" s="231"/>
      <c r="M97" s="231"/>
    </row>
    <row r="98" spans="2:13" ht="14.1" customHeight="1" thickBot="1" x14ac:dyDescent="0.25">
      <c r="B98" s="231"/>
      <c r="C98" s="231"/>
      <c r="D98" s="231"/>
      <c r="E98" s="231"/>
      <c r="F98" s="231"/>
      <c r="G98" s="231"/>
      <c r="H98" s="231"/>
      <c r="I98" s="231"/>
      <c r="J98" s="231"/>
      <c r="K98" s="231"/>
      <c r="L98" s="231"/>
      <c r="M98" s="231"/>
    </row>
    <row r="99" spans="2:13" ht="15" customHeight="1" thickBot="1" x14ac:dyDescent="0.25">
      <c r="B99" s="242" t="s">
        <v>255</v>
      </c>
      <c r="C99" s="243"/>
      <c r="D99" s="151"/>
      <c r="E99" s="151"/>
      <c r="F99" s="151"/>
      <c r="G99" s="151"/>
      <c r="H99" s="151"/>
      <c r="I99" s="151"/>
      <c r="J99" s="151"/>
      <c r="K99" s="151"/>
      <c r="L99" s="151"/>
      <c r="M99" s="151"/>
    </row>
    <row r="100" spans="2:13" ht="15" customHeight="1" thickBot="1" x14ac:dyDescent="0.25">
      <c r="B100" s="152"/>
      <c r="C100" s="152"/>
      <c r="D100" s="151"/>
      <c r="E100" s="151"/>
      <c r="F100" s="151"/>
      <c r="G100" s="151"/>
      <c r="H100" s="151"/>
      <c r="I100" s="151"/>
      <c r="J100" s="151"/>
      <c r="K100" s="151"/>
      <c r="L100" s="151"/>
      <c r="M100" s="151"/>
    </row>
    <row r="101" spans="2:13" ht="15.75" customHeight="1" x14ac:dyDescent="0.2">
      <c r="B101" s="244" t="s">
        <v>178</v>
      </c>
      <c r="C101" s="245"/>
      <c r="D101" s="245"/>
      <c r="E101" s="245"/>
      <c r="F101" s="245"/>
      <c r="G101" s="245"/>
      <c r="H101" s="245"/>
      <c r="I101" s="245"/>
      <c r="J101" s="245"/>
      <c r="K101" s="245"/>
      <c r="L101" s="245"/>
      <c r="M101" s="246"/>
    </row>
    <row r="102" spans="2:13" x14ac:dyDescent="0.2">
      <c r="B102" s="230" t="s">
        <v>179</v>
      </c>
      <c r="C102" s="231"/>
      <c r="D102" s="231"/>
      <c r="E102" s="231"/>
      <c r="F102" s="231"/>
      <c r="G102" s="231"/>
      <c r="H102" s="231"/>
      <c r="I102" s="231"/>
      <c r="J102" s="231"/>
      <c r="K102" s="231"/>
      <c r="L102" s="231"/>
      <c r="M102" s="232"/>
    </row>
    <row r="103" spans="2:13" x14ac:dyDescent="0.2">
      <c r="B103" s="227"/>
      <c r="C103" s="228"/>
      <c r="D103" s="228"/>
      <c r="E103" s="228"/>
      <c r="F103" s="228"/>
      <c r="G103" s="228"/>
      <c r="H103" s="228"/>
      <c r="I103" s="228"/>
      <c r="J103" s="228"/>
      <c r="K103" s="228"/>
      <c r="L103" s="228"/>
      <c r="M103" s="229"/>
    </row>
    <row r="104" spans="2:13" x14ac:dyDescent="0.2">
      <c r="B104" s="227"/>
      <c r="C104" s="228"/>
      <c r="D104" s="228"/>
      <c r="E104" s="228"/>
      <c r="F104" s="228"/>
      <c r="G104" s="228"/>
      <c r="H104" s="228"/>
      <c r="I104" s="228"/>
      <c r="J104" s="228"/>
      <c r="K104" s="228"/>
      <c r="L104" s="228"/>
      <c r="M104" s="229"/>
    </row>
    <row r="105" spans="2:13" x14ac:dyDescent="0.2">
      <c r="B105" s="230"/>
      <c r="C105" s="231"/>
      <c r="D105" s="231"/>
      <c r="E105" s="231"/>
      <c r="F105" s="231"/>
      <c r="G105" s="231"/>
      <c r="H105" s="231"/>
      <c r="I105" s="231"/>
      <c r="J105" s="231"/>
      <c r="K105" s="231"/>
      <c r="L105" s="231"/>
      <c r="M105" s="232"/>
    </row>
    <row r="106" spans="2:13" ht="15.75" customHeight="1" thickBot="1" x14ac:dyDescent="0.25">
      <c r="B106" s="233"/>
      <c r="C106" s="234"/>
      <c r="D106" s="234"/>
      <c r="E106" s="234"/>
      <c r="F106" s="234"/>
      <c r="G106" s="234"/>
      <c r="H106" s="234"/>
      <c r="I106" s="234"/>
      <c r="J106" s="234"/>
      <c r="K106" s="234"/>
      <c r="L106" s="234"/>
      <c r="M106" s="235"/>
    </row>
  </sheetData>
  <mergeCells count="120">
    <mergeCell ref="B2:M2"/>
    <mergeCell ref="B3:D5"/>
    <mergeCell ref="B7:M7"/>
    <mergeCell ref="B8:D8"/>
    <mergeCell ref="E8:G8"/>
    <mergeCell ref="H8:J8"/>
    <mergeCell ref="K8:M8"/>
    <mergeCell ref="B15:D15"/>
    <mergeCell ref="B16:D16"/>
    <mergeCell ref="E13:G13"/>
    <mergeCell ref="H13:J13"/>
    <mergeCell ref="K13:M13"/>
    <mergeCell ref="B17:D17"/>
    <mergeCell ref="B18:D18"/>
    <mergeCell ref="B19:D19"/>
    <mergeCell ref="B20:D20"/>
    <mergeCell ref="B9:D9"/>
    <mergeCell ref="B10:D10"/>
    <mergeCell ref="B11:D11"/>
    <mergeCell ref="B12:D12"/>
    <mergeCell ref="B13:D13"/>
    <mergeCell ref="B14:D14"/>
    <mergeCell ref="B27:C27"/>
    <mergeCell ref="K27:M27"/>
    <mergeCell ref="B28:C28"/>
    <mergeCell ref="B29:C29"/>
    <mergeCell ref="B30:C30"/>
    <mergeCell ref="B31:C31"/>
    <mergeCell ref="B21:D21"/>
    <mergeCell ref="B22:D22"/>
    <mergeCell ref="B23:D23"/>
    <mergeCell ref="B24:D24"/>
    <mergeCell ref="B25:D25"/>
    <mergeCell ref="B26:D26"/>
    <mergeCell ref="B41:D41"/>
    <mergeCell ref="B42:D42"/>
    <mergeCell ref="B43:D43"/>
    <mergeCell ref="B44:D44"/>
    <mergeCell ref="B45:D45"/>
    <mergeCell ref="B46:D46"/>
    <mergeCell ref="B32:C32"/>
    <mergeCell ref="B33:C33"/>
    <mergeCell ref="B34:C34"/>
    <mergeCell ref="B35:C35"/>
    <mergeCell ref="B36:C36"/>
    <mergeCell ref="B37:B40"/>
    <mergeCell ref="C37:D37"/>
    <mergeCell ref="C38:D38"/>
    <mergeCell ref="C39:D39"/>
    <mergeCell ref="C40:D40"/>
    <mergeCell ref="K58:M58"/>
    <mergeCell ref="B59:D59"/>
    <mergeCell ref="B47:D47"/>
    <mergeCell ref="B48:D48"/>
    <mergeCell ref="B49:D49"/>
    <mergeCell ref="B50:D50"/>
    <mergeCell ref="B51:D51"/>
    <mergeCell ref="C52:D52"/>
    <mergeCell ref="C53:D53"/>
    <mergeCell ref="C54:D54"/>
    <mergeCell ref="C55:D55"/>
    <mergeCell ref="B60:D60"/>
    <mergeCell ref="B61:D61"/>
    <mergeCell ref="B62:D62"/>
    <mergeCell ref="B63:D63"/>
    <mergeCell ref="B64:D64"/>
    <mergeCell ref="B65:D65"/>
    <mergeCell ref="B58:D58"/>
    <mergeCell ref="E58:G58"/>
    <mergeCell ref="H58:J58"/>
    <mergeCell ref="B70:D70"/>
    <mergeCell ref="B71:D71"/>
    <mergeCell ref="K71:M73"/>
    <mergeCell ref="B72:D72"/>
    <mergeCell ref="B73:D73"/>
    <mergeCell ref="B74:M75"/>
    <mergeCell ref="B67:D67"/>
    <mergeCell ref="E67:G67"/>
    <mergeCell ref="H67:J67"/>
    <mergeCell ref="K67:M67"/>
    <mergeCell ref="B68:D68"/>
    <mergeCell ref="B69:D69"/>
    <mergeCell ref="C86:D86"/>
    <mergeCell ref="C87:D87"/>
    <mergeCell ref="C88:D88"/>
    <mergeCell ref="N74:N75"/>
    <mergeCell ref="B76:D76"/>
    <mergeCell ref="E76:G76"/>
    <mergeCell ref="H76:J76"/>
    <mergeCell ref="K76:M76"/>
    <mergeCell ref="B77:B81"/>
    <mergeCell ref="C77:D77"/>
    <mergeCell ref="K77:M81"/>
    <mergeCell ref="C78:D78"/>
    <mergeCell ref="C79:D79"/>
    <mergeCell ref="B82:B90"/>
    <mergeCell ref="B103:M103"/>
    <mergeCell ref="B104:M104"/>
    <mergeCell ref="B105:M105"/>
    <mergeCell ref="B106:M106"/>
    <mergeCell ref="B52:B56"/>
    <mergeCell ref="C56:D56"/>
    <mergeCell ref="B96:M96"/>
    <mergeCell ref="B97:M97"/>
    <mergeCell ref="B98:M98"/>
    <mergeCell ref="B99:C99"/>
    <mergeCell ref="B101:M101"/>
    <mergeCell ref="B102:M102"/>
    <mergeCell ref="C89:D89"/>
    <mergeCell ref="C90:D90"/>
    <mergeCell ref="B91:D91"/>
    <mergeCell ref="B93:M93"/>
    <mergeCell ref="B94:M94"/>
    <mergeCell ref="B95:M95"/>
    <mergeCell ref="C80:D80"/>
    <mergeCell ref="C81:D81"/>
    <mergeCell ref="C82:D82"/>
    <mergeCell ref="C83:D83"/>
    <mergeCell ref="C84:D84"/>
    <mergeCell ref="C85:D85"/>
  </mergeCells>
  <pageMargins left="0.2" right="0.2" top="0.5" bottom="0.3" header="0.1" footer="0.3"/>
  <pageSetup scale="60" fitToHeight="2" orientation="landscape" r:id="rId1"/>
  <headerFooter>
    <oddHeader>&amp;L&amp;G</oddHeader>
  </headerFooter>
  <rowBreaks count="1" manualBreakCount="1">
    <brk id="56" min="1" max="12" man="1"/>
  </rowBreaks>
  <ignoredErrors>
    <ignoredError sqref="E16:M16 E38:G38 E65:G65 H65:J65 K65:M65 E82:M82 H38:M38" formulaRange="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749"/>
  <sheetViews>
    <sheetView showGridLines="0" zoomScale="80" zoomScaleNormal="80" workbookViewId="0">
      <pane ySplit="12" topLeftCell="A13" activePane="bottomLeft" state="frozen"/>
      <selection activeCell="B20" sqref="B20:B28"/>
      <selection pane="bottomLeft" activeCell="D28" sqref="D28"/>
    </sheetView>
  </sheetViews>
  <sheetFormatPr defaultColWidth="8.88671875" defaultRowHeight="13.8" x14ac:dyDescent="0.25"/>
  <cols>
    <col min="1" max="1" width="1.21875" style="157" customWidth="1"/>
    <col min="2" max="2" width="4" style="160" bestFit="1" customWidth="1"/>
    <col min="3" max="3" width="37.21875" style="160" customWidth="1"/>
    <col min="4" max="4" width="15.77734375" style="175" customWidth="1"/>
    <col min="5" max="5" width="7.44140625" style="187" bestFit="1" customWidth="1"/>
    <col min="6" max="6" width="9.77734375" style="175" customWidth="1"/>
    <col min="7" max="7" width="12.77734375" style="175" customWidth="1"/>
    <col min="8" max="16" width="12.77734375" style="164" customWidth="1"/>
    <col min="17" max="21" width="12.77734375" style="157" customWidth="1"/>
    <col min="22" max="16384" width="8.88671875" style="157"/>
  </cols>
  <sheetData>
    <row r="2" spans="2:21" x14ac:dyDescent="0.25">
      <c r="B2" s="364" t="s">
        <v>122</v>
      </c>
      <c r="C2" s="364"/>
      <c r="D2" s="364"/>
      <c r="E2" s="364"/>
      <c r="F2" s="364"/>
      <c r="G2" s="364"/>
      <c r="H2" s="364"/>
      <c r="I2" s="364"/>
      <c r="J2" s="364"/>
      <c r="K2" s="364"/>
      <c r="L2" s="364"/>
      <c r="M2" s="153"/>
      <c r="N2" s="154" t="str">
        <f>'Reporting Template'!B2</f>
        <v>ILPA Reporting Template (v. 1.1) - This packet was last updated on Oct. 17, 2016</v>
      </c>
      <c r="O2" s="155"/>
      <c r="P2" s="155"/>
      <c r="Q2" s="156"/>
    </row>
    <row r="3" spans="2:21" ht="5.0999999999999996" customHeight="1" x14ac:dyDescent="0.25">
      <c r="B3" s="153"/>
      <c r="C3" s="153"/>
      <c r="D3" s="153"/>
      <c r="E3" s="158"/>
      <c r="F3" s="153"/>
      <c r="G3" s="153"/>
      <c r="H3" s="159"/>
      <c r="I3" s="159"/>
      <c r="J3" s="159"/>
      <c r="K3" s="159"/>
      <c r="L3" s="159"/>
      <c r="M3" s="159"/>
      <c r="N3" s="159"/>
      <c r="O3" s="159"/>
      <c r="P3" s="159"/>
    </row>
    <row r="4" spans="2:21" x14ac:dyDescent="0.25">
      <c r="C4" s="161" t="s">
        <v>115</v>
      </c>
      <c r="D4" s="372" t="str">
        <f>'Reporting Template'!B3</f>
        <v>Best Practices Fund II, L.P.</v>
      </c>
      <c r="E4" s="373"/>
      <c r="F4" s="374"/>
      <c r="G4" s="162"/>
      <c r="H4" s="163"/>
      <c r="I4" s="163"/>
      <c r="J4" s="163"/>
      <c r="K4" s="163"/>
      <c r="L4" s="163"/>
      <c r="M4" s="163"/>
    </row>
    <row r="5" spans="2:21" x14ac:dyDescent="0.25">
      <c r="C5" s="161" t="s">
        <v>116</v>
      </c>
      <c r="D5" s="165" t="s">
        <v>18</v>
      </c>
      <c r="E5" s="166"/>
      <c r="F5" s="167"/>
      <c r="G5" s="162"/>
      <c r="H5" s="163"/>
      <c r="I5" s="163"/>
      <c r="J5" s="163"/>
      <c r="K5" s="163"/>
      <c r="L5" s="163"/>
      <c r="M5" s="163"/>
    </row>
    <row r="6" spans="2:21" x14ac:dyDescent="0.25">
      <c r="C6" s="161" t="s">
        <v>117</v>
      </c>
      <c r="D6" s="168">
        <f>'Reporting Template'!H59</f>
        <v>2503750000</v>
      </c>
      <c r="E6" s="166"/>
      <c r="F6" s="167"/>
      <c r="G6" s="162"/>
      <c r="H6" s="163"/>
      <c r="I6" s="163"/>
      <c r="J6" s="163"/>
      <c r="K6" s="163"/>
      <c r="L6" s="163"/>
      <c r="M6" s="163"/>
    </row>
    <row r="7" spans="2:21" x14ac:dyDescent="0.25">
      <c r="C7" s="161" t="s">
        <v>118</v>
      </c>
      <c r="D7" s="168">
        <f>'Reporting Template'!E59</f>
        <v>50000000</v>
      </c>
      <c r="E7" s="166"/>
      <c r="F7" s="167"/>
      <c r="G7" s="162"/>
      <c r="H7" s="163"/>
      <c r="I7" s="163"/>
      <c r="J7" s="163"/>
      <c r="K7" s="163"/>
      <c r="L7" s="163"/>
      <c r="M7" s="163"/>
    </row>
    <row r="8" spans="2:21" x14ac:dyDescent="0.25">
      <c r="C8" s="161" t="s">
        <v>24</v>
      </c>
      <c r="D8" s="169" t="s">
        <v>119</v>
      </c>
      <c r="E8" s="166"/>
      <c r="F8" s="170"/>
      <c r="G8" s="171"/>
      <c r="H8" s="163"/>
      <c r="I8" s="163"/>
      <c r="J8" s="163"/>
      <c r="K8" s="163"/>
      <c r="L8" s="163"/>
      <c r="M8" s="163"/>
    </row>
    <row r="9" spans="2:21" x14ac:dyDescent="0.25">
      <c r="C9" s="172"/>
      <c r="D9" s="173"/>
      <c r="E9" s="174"/>
      <c r="F9" s="173"/>
    </row>
    <row r="10" spans="2:21" x14ac:dyDescent="0.25">
      <c r="C10" s="366" t="s">
        <v>120</v>
      </c>
      <c r="D10" s="367"/>
      <c r="E10" s="367"/>
      <c r="F10" s="368"/>
      <c r="G10" s="375" t="s">
        <v>145</v>
      </c>
      <c r="H10" s="376"/>
      <c r="I10" s="376"/>
      <c r="J10" s="376"/>
      <c r="K10" s="376"/>
      <c r="L10" s="376"/>
      <c r="M10" s="376"/>
      <c r="N10" s="376"/>
      <c r="O10" s="376"/>
      <c r="P10" s="376"/>
      <c r="Q10" s="376"/>
      <c r="R10" s="376"/>
      <c r="S10" s="376"/>
      <c r="T10" s="376"/>
      <c r="U10" s="377"/>
    </row>
    <row r="11" spans="2:21" ht="32.25" customHeight="1" x14ac:dyDescent="0.25">
      <c r="C11" s="369"/>
      <c r="D11" s="370"/>
      <c r="E11" s="370"/>
      <c r="F11" s="371"/>
      <c r="G11" s="378" t="s">
        <v>32</v>
      </c>
      <c r="H11" s="379"/>
      <c r="I11" s="380"/>
      <c r="J11" s="381" t="s">
        <v>29</v>
      </c>
      <c r="K11" s="382"/>
      <c r="L11" s="383"/>
      <c r="M11" s="381" t="s">
        <v>30</v>
      </c>
      <c r="N11" s="382"/>
      <c r="O11" s="383"/>
      <c r="P11" s="381" t="s">
        <v>108</v>
      </c>
      <c r="Q11" s="382"/>
      <c r="R11" s="383"/>
      <c r="S11" s="381" t="s">
        <v>121</v>
      </c>
      <c r="T11" s="382"/>
      <c r="U11" s="383"/>
    </row>
    <row r="12" spans="2:21" ht="26.4" x14ac:dyDescent="0.25">
      <c r="C12" s="176" t="s">
        <v>19</v>
      </c>
      <c r="D12" s="177" t="s">
        <v>28</v>
      </c>
      <c r="E12" s="178" t="s">
        <v>23</v>
      </c>
      <c r="F12" s="176" t="s">
        <v>20</v>
      </c>
      <c r="G12" s="179" t="s">
        <v>109</v>
      </c>
      <c r="H12" s="180" t="s">
        <v>125</v>
      </c>
      <c r="I12" s="180" t="s">
        <v>27</v>
      </c>
      <c r="J12" s="179" t="s">
        <v>109</v>
      </c>
      <c r="K12" s="180" t="s">
        <v>125</v>
      </c>
      <c r="L12" s="180" t="s">
        <v>27</v>
      </c>
      <c r="M12" s="179" t="s">
        <v>109</v>
      </c>
      <c r="N12" s="180" t="s">
        <v>125</v>
      </c>
      <c r="O12" s="180" t="s">
        <v>27</v>
      </c>
      <c r="P12" s="179" t="s">
        <v>109</v>
      </c>
      <c r="Q12" s="180" t="s">
        <v>125</v>
      </c>
      <c r="R12" s="180" t="s">
        <v>27</v>
      </c>
      <c r="S12" s="179" t="s">
        <v>109</v>
      </c>
      <c r="T12" s="180" t="s">
        <v>125</v>
      </c>
      <c r="U12" s="180" t="s">
        <v>27</v>
      </c>
    </row>
    <row r="13" spans="2:21" ht="15" customHeight="1" x14ac:dyDescent="0.25">
      <c r="B13" s="160">
        <v>1</v>
      </c>
      <c r="C13" s="181" t="s">
        <v>16</v>
      </c>
      <c r="D13" s="182">
        <v>100000000</v>
      </c>
      <c r="E13" s="183">
        <v>2008</v>
      </c>
      <c r="F13" s="182" t="s">
        <v>18</v>
      </c>
      <c r="G13" s="184">
        <v>4992.51</v>
      </c>
      <c r="H13" s="184">
        <v>19970.04</v>
      </c>
      <c r="I13" s="184">
        <v>239640.53</v>
      </c>
      <c r="J13" s="184">
        <v>4742.875</v>
      </c>
      <c r="K13" s="184">
        <v>18971.5</v>
      </c>
      <c r="L13" s="184">
        <v>227658.5</v>
      </c>
      <c r="M13" s="184">
        <v>2496.2550000000001</v>
      </c>
      <c r="N13" s="184">
        <v>9985.02</v>
      </c>
      <c r="O13" s="184">
        <v>119820.26</v>
      </c>
      <c r="P13" s="184">
        <v>25000</v>
      </c>
      <c r="Q13" s="184">
        <v>100000</v>
      </c>
      <c r="R13" s="184">
        <v>120000</v>
      </c>
      <c r="S13" s="184">
        <v>1672.49</v>
      </c>
      <c r="T13" s="184">
        <v>6689.96</v>
      </c>
      <c r="U13" s="184">
        <v>80279.570000000007</v>
      </c>
    </row>
    <row r="14" spans="2:21" ht="15" customHeight="1" x14ac:dyDescent="0.25">
      <c r="B14" s="160">
        <f>B13+1</f>
        <v>2</v>
      </c>
      <c r="C14" s="181" t="s">
        <v>17</v>
      </c>
      <c r="D14" s="182">
        <v>50000000</v>
      </c>
      <c r="E14" s="183">
        <v>2012</v>
      </c>
      <c r="F14" s="182" t="s">
        <v>18</v>
      </c>
      <c r="G14" s="184">
        <v>3994.0075000000002</v>
      </c>
      <c r="H14" s="184">
        <v>15976.03</v>
      </c>
      <c r="I14" s="184">
        <v>179730.4</v>
      </c>
      <c r="J14" s="184">
        <v>3794.3</v>
      </c>
      <c r="K14" s="184">
        <v>15177.2</v>
      </c>
      <c r="L14" s="184">
        <v>170743.8</v>
      </c>
      <c r="M14" s="184">
        <v>1997.0025000000001</v>
      </c>
      <c r="N14" s="184">
        <v>7988.01</v>
      </c>
      <c r="O14" s="184">
        <v>89865.2</v>
      </c>
      <c r="P14" s="184">
        <v>20000</v>
      </c>
      <c r="Q14" s="184">
        <v>80000</v>
      </c>
      <c r="R14" s="184">
        <v>90000</v>
      </c>
      <c r="S14" s="184">
        <v>1337.9749999999999</v>
      </c>
      <c r="T14" s="184">
        <v>5351.9</v>
      </c>
      <c r="U14" s="184">
        <v>60209.68</v>
      </c>
    </row>
    <row r="15" spans="2:21" ht="15" customHeight="1" x14ac:dyDescent="0.25">
      <c r="B15" s="160">
        <f t="shared" ref="B15:B37" si="0">B14+1</f>
        <v>3</v>
      </c>
      <c r="C15" s="181" t="s">
        <v>22</v>
      </c>
      <c r="D15" s="182">
        <v>109064999.99999999</v>
      </c>
      <c r="E15" s="183">
        <v>2013</v>
      </c>
      <c r="F15" s="182" t="s">
        <v>21</v>
      </c>
      <c r="G15" s="184">
        <v>5294.7974999999997</v>
      </c>
      <c r="H15" s="184">
        <v>21179.19</v>
      </c>
      <c r="I15" s="184">
        <v>42358.38</v>
      </c>
      <c r="J15" s="184">
        <v>5030.0574999999999</v>
      </c>
      <c r="K15" s="184">
        <v>20120.23</v>
      </c>
      <c r="L15" s="184">
        <v>40240.46</v>
      </c>
      <c r="M15" s="184">
        <v>2647.375</v>
      </c>
      <c r="N15" s="184">
        <v>10589.5</v>
      </c>
      <c r="O15" s="184">
        <v>21179.19</v>
      </c>
      <c r="P15" s="184">
        <v>26513.5</v>
      </c>
      <c r="Q15" s="184">
        <v>106054</v>
      </c>
      <c r="R15" s="184">
        <v>175888</v>
      </c>
      <c r="S15" s="184">
        <v>1773.74</v>
      </c>
      <c r="T15" s="184">
        <v>7094.96</v>
      </c>
      <c r="U15" s="184">
        <v>14190</v>
      </c>
    </row>
    <row r="16" spans="2:21" ht="15" customHeight="1" x14ac:dyDescent="0.25">
      <c r="B16" s="160">
        <f t="shared" si="0"/>
        <v>4</v>
      </c>
      <c r="D16" s="182"/>
      <c r="E16" s="183"/>
      <c r="F16" s="182"/>
      <c r="G16" s="182"/>
      <c r="H16" s="182"/>
      <c r="I16" s="182"/>
      <c r="J16" s="182"/>
      <c r="K16" s="182"/>
      <c r="L16" s="182"/>
      <c r="M16" s="182"/>
      <c r="N16" s="182"/>
      <c r="O16" s="182"/>
      <c r="P16" s="182"/>
      <c r="Q16" s="185"/>
      <c r="R16" s="185"/>
      <c r="S16" s="185"/>
      <c r="T16" s="185"/>
      <c r="U16" s="185"/>
    </row>
    <row r="17" spans="2:21" ht="15" customHeight="1" x14ac:dyDescent="0.25">
      <c r="B17" s="160">
        <f t="shared" si="0"/>
        <v>5</v>
      </c>
      <c r="D17" s="182"/>
      <c r="E17" s="183"/>
      <c r="F17" s="182"/>
      <c r="G17" s="182"/>
      <c r="H17" s="182"/>
      <c r="I17" s="182"/>
      <c r="J17" s="182"/>
      <c r="K17" s="182"/>
      <c r="L17" s="182"/>
      <c r="M17" s="182"/>
      <c r="N17" s="182"/>
      <c r="O17" s="182"/>
      <c r="P17" s="182"/>
      <c r="Q17" s="185"/>
      <c r="R17" s="185"/>
      <c r="S17" s="185"/>
      <c r="T17" s="185"/>
      <c r="U17" s="185"/>
    </row>
    <row r="18" spans="2:21" ht="15" customHeight="1" x14ac:dyDescent="0.25">
      <c r="B18" s="160">
        <f t="shared" si="0"/>
        <v>6</v>
      </c>
      <c r="D18" s="182"/>
      <c r="E18" s="183"/>
      <c r="F18" s="182"/>
      <c r="G18" s="182"/>
      <c r="H18" s="182"/>
      <c r="I18" s="182"/>
      <c r="J18" s="182"/>
      <c r="K18" s="182"/>
      <c r="L18" s="182"/>
      <c r="M18" s="182"/>
      <c r="N18" s="182"/>
      <c r="O18" s="182"/>
      <c r="P18" s="182"/>
      <c r="Q18" s="185"/>
      <c r="R18" s="185"/>
      <c r="S18" s="185"/>
      <c r="T18" s="185"/>
      <c r="U18" s="185"/>
    </row>
    <row r="19" spans="2:21" ht="15" customHeight="1" x14ac:dyDescent="0.25">
      <c r="B19" s="160">
        <f t="shared" si="0"/>
        <v>7</v>
      </c>
      <c r="D19" s="182"/>
      <c r="E19" s="183"/>
      <c r="F19" s="182"/>
      <c r="G19" s="182"/>
      <c r="H19" s="182"/>
      <c r="I19" s="182"/>
      <c r="J19" s="182"/>
      <c r="K19" s="182"/>
      <c r="L19" s="182"/>
      <c r="M19" s="182"/>
      <c r="N19" s="182"/>
      <c r="O19" s="182"/>
      <c r="P19" s="182"/>
      <c r="Q19" s="185"/>
      <c r="R19" s="185"/>
      <c r="S19" s="185"/>
      <c r="T19" s="185"/>
      <c r="U19" s="185"/>
    </row>
    <row r="20" spans="2:21" ht="15" customHeight="1" x14ac:dyDescent="0.25">
      <c r="B20" s="160">
        <f t="shared" si="0"/>
        <v>8</v>
      </c>
      <c r="D20" s="182"/>
      <c r="E20" s="183"/>
      <c r="F20" s="182"/>
      <c r="G20" s="182"/>
      <c r="H20" s="182"/>
      <c r="I20" s="182"/>
      <c r="J20" s="182"/>
      <c r="K20" s="182"/>
      <c r="L20" s="182"/>
      <c r="M20" s="182"/>
      <c r="N20" s="182"/>
      <c r="O20" s="182"/>
      <c r="P20" s="182"/>
      <c r="Q20" s="185"/>
      <c r="R20" s="185"/>
      <c r="S20" s="185"/>
      <c r="T20" s="185"/>
      <c r="U20" s="185"/>
    </row>
    <row r="21" spans="2:21" ht="15" customHeight="1" x14ac:dyDescent="0.25">
      <c r="B21" s="160">
        <f t="shared" si="0"/>
        <v>9</v>
      </c>
      <c r="D21" s="182"/>
      <c r="E21" s="183"/>
      <c r="F21" s="182"/>
      <c r="G21" s="182"/>
      <c r="H21" s="182"/>
      <c r="I21" s="182"/>
      <c r="J21" s="182"/>
      <c r="K21" s="182"/>
      <c r="L21" s="182"/>
      <c r="M21" s="182"/>
      <c r="N21" s="182"/>
      <c r="O21" s="182"/>
      <c r="P21" s="182"/>
      <c r="Q21" s="185"/>
      <c r="R21" s="185"/>
      <c r="S21" s="185"/>
      <c r="T21" s="185"/>
      <c r="U21" s="185"/>
    </row>
    <row r="22" spans="2:21" ht="15" customHeight="1" x14ac:dyDescent="0.25">
      <c r="B22" s="160">
        <f t="shared" si="0"/>
        <v>10</v>
      </c>
      <c r="D22" s="182"/>
      <c r="E22" s="183"/>
      <c r="F22" s="182"/>
      <c r="G22" s="182"/>
      <c r="H22" s="182"/>
      <c r="I22" s="182"/>
      <c r="J22" s="182"/>
      <c r="K22" s="182"/>
      <c r="L22" s="182"/>
      <c r="M22" s="182"/>
      <c r="N22" s="182"/>
      <c r="O22" s="182"/>
      <c r="P22" s="182"/>
      <c r="Q22" s="185"/>
      <c r="R22" s="185"/>
      <c r="S22" s="185"/>
      <c r="T22" s="185"/>
      <c r="U22" s="185"/>
    </row>
    <row r="23" spans="2:21" ht="15" customHeight="1" x14ac:dyDescent="0.25">
      <c r="B23" s="160">
        <f t="shared" si="0"/>
        <v>11</v>
      </c>
      <c r="D23" s="182"/>
      <c r="E23" s="183"/>
      <c r="F23" s="182"/>
      <c r="G23" s="182"/>
      <c r="H23" s="182"/>
      <c r="I23" s="182"/>
      <c r="J23" s="182"/>
      <c r="K23" s="182"/>
      <c r="L23" s="182"/>
      <c r="M23" s="182"/>
      <c r="N23" s="182"/>
      <c r="O23" s="182"/>
      <c r="P23" s="182"/>
      <c r="Q23" s="185"/>
      <c r="R23" s="185"/>
      <c r="S23" s="185"/>
      <c r="T23" s="185"/>
      <c r="U23" s="185"/>
    </row>
    <row r="24" spans="2:21" ht="15" customHeight="1" x14ac:dyDescent="0.25">
      <c r="B24" s="160">
        <f t="shared" si="0"/>
        <v>12</v>
      </c>
      <c r="D24" s="182"/>
      <c r="E24" s="183"/>
      <c r="F24" s="182"/>
      <c r="G24" s="182"/>
      <c r="H24" s="182"/>
      <c r="I24" s="182"/>
      <c r="J24" s="182"/>
      <c r="K24" s="182"/>
      <c r="L24" s="182"/>
      <c r="M24" s="182"/>
      <c r="N24" s="182"/>
      <c r="O24" s="182"/>
      <c r="P24" s="182"/>
      <c r="Q24" s="185"/>
      <c r="R24" s="185"/>
      <c r="S24" s="185"/>
      <c r="T24" s="185"/>
      <c r="U24" s="185"/>
    </row>
    <row r="25" spans="2:21" ht="15" customHeight="1" x14ac:dyDescent="0.25">
      <c r="B25" s="160">
        <f t="shared" si="0"/>
        <v>13</v>
      </c>
      <c r="D25" s="182"/>
      <c r="E25" s="183"/>
      <c r="F25" s="182"/>
      <c r="G25" s="182"/>
      <c r="H25" s="182"/>
      <c r="I25" s="182"/>
      <c r="J25" s="182"/>
      <c r="K25" s="182"/>
      <c r="L25" s="182"/>
      <c r="M25" s="182"/>
      <c r="N25" s="182"/>
      <c r="O25" s="182"/>
      <c r="P25" s="182"/>
      <c r="Q25" s="185"/>
      <c r="R25" s="185"/>
      <c r="S25" s="185"/>
      <c r="T25" s="185"/>
      <c r="U25" s="185"/>
    </row>
    <row r="26" spans="2:21" ht="15" customHeight="1" x14ac:dyDescent="0.25">
      <c r="B26" s="160">
        <f t="shared" si="0"/>
        <v>14</v>
      </c>
      <c r="D26" s="182"/>
      <c r="E26" s="183"/>
      <c r="F26" s="182"/>
      <c r="G26" s="182"/>
      <c r="H26" s="182"/>
      <c r="I26" s="182"/>
      <c r="J26" s="182"/>
      <c r="K26" s="182"/>
      <c r="L26" s="182"/>
      <c r="M26" s="182"/>
      <c r="N26" s="182"/>
      <c r="O26" s="182"/>
      <c r="P26" s="182"/>
      <c r="Q26" s="185"/>
      <c r="R26" s="185"/>
      <c r="S26" s="185"/>
      <c r="T26" s="185"/>
      <c r="U26" s="185"/>
    </row>
    <row r="27" spans="2:21" ht="15" customHeight="1" x14ac:dyDescent="0.25">
      <c r="B27" s="160">
        <f t="shared" si="0"/>
        <v>15</v>
      </c>
      <c r="D27" s="182"/>
      <c r="E27" s="183"/>
      <c r="F27" s="182"/>
      <c r="G27" s="182"/>
      <c r="H27" s="182"/>
      <c r="I27" s="182"/>
      <c r="J27" s="182"/>
      <c r="K27" s="182"/>
      <c r="L27" s="182"/>
      <c r="M27" s="182"/>
      <c r="N27" s="182"/>
      <c r="O27" s="182"/>
      <c r="P27" s="182"/>
      <c r="Q27" s="185"/>
      <c r="R27" s="185"/>
      <c r="S27" s="185"/>
      <c r="T27" s="185"/>
      <c r="U27" s="185"/>
    </row>
    <row r="28" spans="2:21" ht="15" customHeight="1" x14ac:dyDescent="0.25">
      <c r="B28" s="160">
        <f t="shared" si="0"/>
        <v>16</v>
      </c>
      <c r="D28" s="182"/>
      <c r="E28" s="183"/>
      <c r="F28" s="182"/>
      <c r="G28" s="182"/>
      <c r="H28" s="182"/>
      <c r="I28" s="182"/>
      <c r="J28" s="182"/>
      <c r="K28" s="182"/>
      <c r="L28" s="182"/>
      <c r="M28" s="182"/>
      <c r="N28" s="182"/>
      <c r="O28" s="182"/>
      <c r="P28" s="182"/>
      <c r="Q28" s="185"/>
      <c r="R28" s="185"/>
      <c r="S28" s="185"/>
      <c r="T28" s="185"/>
      <c r="U28" s="185"/>
    </row>
    <row r="29" spans="2:21" ht="15" customHeight="1" x14ac:dyDescent="0.25">
      <c r="B29" s="160">
        <f t="shared" si="0"/>
        <v>17</v>
      </c>
      <c r="D29" s="182"/>
      <c r="E29" s="183"/>
      <c r="F29" s="182"/>
      <c r="G29" s="182"/>
      <c r="H29" s="182"/>
      <c r="I29" s="182"/>
      <c r="J29" s="182"/>
      <c r="K29" s="182"/>
      <c r="L29" s="182"/>
      <c r="M29" s="182"/>
      <c r="N29" s="182"/>
      <c r="O29" s="182"/>
      <c r="P29" s="182"/>
      <c r="Q29" s="185"/>
      <c r="R29" s="185"/>
      <c r="S29" s="185"/>
      <c r="T29" s="185"/>
      <c r="U29" s="185"/>
    </row>
    <row r="30" spans="2:21" ht="15" customHeight="1" x14ac:dyDescent="0.25">
      <c r="B30" s="160">
        <f t="shared" si="0"/>
        <v>18</v>
      </c>
      <c r="D30" s="182"/>
      <c r="E30" s="183"/>
      <c r="F30" s="182"/>
      <c r="G30" s="182"/>
      <c r="H30" s="182"/>
      <c r="I30" s="182"/>
      <c r="J30" s="182"/>
      <c r="K30" s="182"/>
      <c r="L30" s="182"/>
      <c r="M30" s="182"/>
      <c r="N30" s="182"/>
      <c r="O30" s="182"/>
      <c r="P30" s="182"/>
      <c r="Q30" s="185"/>
      <c r="R30" s="185"/>
      <c r="S30" s="185"/>
      <c r="T30" s="185"/>
      <c r="U30" s="185"/>
    </row>
    <row r="31" spans="2:21" ht="15" customHeight="1" x14ac:dyDescent="0.25">
      <c r="B31" s="160">
        <f t="shared" si="0"/>
        <v>19</v>
      </c>
      <c r="D31" s="182"/>
      <c r="E31" s="183"/>
      <c r="F31" s="182"/>
      <c r="G31" s="182"/>
      <c r="H31" s="182"/>
      <c r="I31" s="182"/>
      <c r="J31" s="182"/>
      <c r="K31" s="182"/>
      <c r="L31" s="182"/>
      <c r="M31" s="182"/>
      <c r="N31" s="182"/>
      <c r="O31" s="182"/>
      <c r="P31" s="182"/>
      <c r="Q31" s="185"/>
      <c r="R31" s="185"/>
      <c r="S31" s="185"/>
      <c r="T31" s="185"/>
      <c r="U31" s="185"/>
    </row>
    <row r="32" spans="2:21" ht="15" customHeight="1" x14ac:dyDescent="0.25">
      <c r="B32" s="160">
        <f t="shared" si="0"/>
        <v>20</v>
      </c>
      <c r="D32" s="182"/>
      <c r="E32" s="183"/>
      <c r="F32" s="182"/>
      <c r="G32" s="182"/>
      <c r="H32" s="182"/>
      <c r="I32" s="182"/>
      <c r="J32" s="182"/>
      <c r="K32" s="182"/>
      <c r="L32" s="182"/>
      <c r="M32" s="182"/>
      <c r="N32" s="182"/>
      <c r="O32" s="182"/>
      <c r="P32" s="182"/>
      <c r="Q32" s="185"/>
      <c r="R32" s="185"/>
      <c r="S32" s="185"/>
      <c r="T32" s="185"/>
      <c r="U32" s="185"/>
    </row>
    <row r="33" spans="2:21" ht="15" customHeight="1" x14ac:dyDescent="0.25">
      <c r="B33" s="160">
        <f t="shared" si="0"/>
        <v>21</v>
      </c>
      <c r="D33" s="182"/>
      <c r="E33" s="183"/>
      <c r="F33" s="182"/>
      <c r="G33" s="182"/>
      <c r="H33" s="182"/>
      <c r="I33" s="182"/>
      <c r="J33" s="182"/>
      <c r="K33" s="182"/>
      <c r="L33" s="182"/>
      <c r="M33" s="182"/>
      <c r="N33" s="182"/>
      <c r="O33" s="182"/>
      <c r="P33" s="182"/>
      <c r="Q33" s="185"/>
      <c r="R33" s="185"/>
      <c r="S33" s="185"/>
      <c r="T33" s="185"/>
      <c r="U33" s="185"/>
    </row>
    <row r="34" spans="2:21" ht="15" customHeight="1" x14ac:dyDescent="0.25">
      <c r="B34" s="160">
        <f t="shared" si="0"/>
        <v>22</v>
      </c>
      <c r="D34" s="182"/>
      <c r="E34" s="183"/>
      <c r="F34" s="182"/>
      <c r="G34" s="182"/>
      <c r="H34" s="182"/>
      <c r="I34" s="182"/>
      <c r="J34" s="182"/>
      <c r="K34" s="182"/>
      <c r="L34" s="182"/>
      <c r="M34" s="182"/>
      <c r="N34" s="182"/>
      <c r="O34" s="182"/>
      <c r="P34" s="182"/>
      <c r="Q34" s="185"/>
      <c r="R34" s="185"/>
      <c r="S34" s="185"/>
      <c r="T34" s="185"/>
      <c r="U34" s="185"/>
    </row>
    <row r="35" spans="2:21" ht="15" customHeight="1" x14ac:dyDescent="0.25">
      <c r="B35" s="160">
        <f t="shared" si="0"/>
        <v>23</v>
      </c>
      <c r="D35" s="182"/>
      <c r="E35" s="183"/>
      <c r="F35" s="182"/>
      <c r="G35" s="182"/>
      <c r="H35" s="182"/>
      <c r="I35" s="182"/>
      <c r="J35" s="182"/>
      <c r="K35" s="182"/>
      <c r="L35" s="182"/>
      <c r="M35" s="182"/>
      <c r="N35" s="182"/>
      <c r="O35" s="182"/>
      <c r="P35" s="182"/>
      <c r="Q35" s="185"/>
      <c r="R35" s="185"/>
      <c r="S35" s="185"/>
      <c r="T35" s="185"/>
      <c r="U35" s="185"/>
    </row>
    <row r="36" spans="2:21" ht="15" customHeight="1" x14ac:dyDescent="0.25">
      <c r="B36" s="160">
        <f t="shared" si="0"/>
        <v>24</v>
      </c>
      <c r="D36" s="182"/>
      <c r="E36" s="183"/>
      <c r="F36" s="182"/>
      <c r="G36" s="182"/>
      <c r="H36" s="182"/>
      <c r="I36" s="182"/>
      <c r="J36" s="182"/>
      <c r="K36" s="182"/>
      <c r="L36" s="182"/>
      <c r="M36" s="182"/>
      <c r="N36" s="182"/>
      <c r="O36" s="182"/>
      <c r="P36" s="182"/>
      <c r="Q36" s="185"/>
      <c r="R36" s="185"/>
      <c r="S36" s="185"/>
      <c r="T36" s="185"/>
      <c r="U36" s="185"/>
    </row>
    <row r="37" spans="2:21" ht="15" customHeight="1" x14ac:dyDescent="0.25">
      <c r="B37" s="160">
        <f t="shared" si="0"/>
        <v>25</v>
      </c>
      <c r="D37" s="182"/>
      <c r="E37" s="183"/>
      <c r="F37" s="182"/>
      <c r="G37" s="182"/>
      <c r="H37" s="182"/>
      <c r="I37" s="182"/>
      <c r="J37" s="182"/>
      <c r="K37" s="182"/>
      <c r="L37" s="182"/>
      <c r="M37" s="182"/>
      <c r="N37" s="182"/>
      <c r="O37" s="182"/>
      <c r="P37" s="182"/>
      <c r="Q37" s="185"/>
      <c r="R37" s="185"/>
      <c r="S37" s="185"/>
      <c r="T37" s="185"/>
      <c r="U37" s="185"/>
    </row>
    <row r="38" spans="2:21" ht="15" customHeight="1" x14ac:dyDescent="0.25">
      <c r="B38" s="186" t="s">
        <v>26</v>
      </c>
      <c r="D38" s="182"/>
      <c r="E38" s="183"/>
      <c r="F38" s="182"/>
      <c r="G38" s="182"/>
      <c r="H38" s="182"/>
      <c r="I38" s="182"/>
      <c r="J38" s="182"/>
      <c r="K38" s="182"/>
      <c r="L38" s="182"/>
      <c r="M38" s="182"/>
      <c r="N38" s="182"/>
      <c r="O38" s="182"/>
      <c r="P38" s="182"/>
      <c r="Q38" s="185"/>
      <c r="R38" s="185"/>
      <c r="S38" s="185"/>
      <c r="T38" s="185"/>
      <c r="U38" s="185"/>
    </row>
    <row r="39" spans="2:21" ht="15" customHeight="1" x14ac:dyDescent="0.25">
      <c r="D39" s="182"/>
      <c r="E39" s="183"/>
      <c r="F39" s="182"/>
      <c r="G39" s="182"/>
      <c r="H39" s="182"/>
      <c r="I39" s="182"/>
      <c r="J39" s="182"/>
      <c r="K39" s="182"/>
      <c r="L39" s="182"/>
      <c r="M39" s="182"/>
      <c r="N39" s="182"/>
      <c r="O39" s="182"/>
      <c r="P39" s="182"/>
      <c r="Q39" s="185"/>
      <c r="R39" s="185"/>
      <c r="S39" s="185"/>
      <c r="T39" s="185"/>
      <c r="U39" s="185"/>
    </row>
    <row r="40" spans="2:21" ht="15" customHeight="1" x14ac:dyDescent="0.25">
      <c r="D40" s="182"/>
      <c r="E40" s="183"/>
      <c r="F40" s="182"/>
      <c r="G40" s="182"/>
      <c r="H40" s="182"/>
      <c r="I40" s="182"/>
      <c r="J40" s="182"/>
      <c r="K40" s="182"/>
      <c r="L40" s="182"/>
      <c r="M40" s="182"/>
      <c r="N40" s="182"/>
      <c r="O40" s="182"/>
      <c r="P40" s="182"/>
      <c r="Q40" s="185"/>
      <c r="R40" s="185"/>
      <c r="S40" s="185"/>
      <c r="T40" s="185"/>
      <c r="U40" s="185"/>
    </row>
    <row r="41" spans="2:21" ht="15" customHeight="1" x14ac:dyDescent="0.25">
      <c r="D41" s="182"/>
      <c r="E41" s="183"/>
      <c r="F41" s="182"/>
      <c r="G41" s="182"/>
      <c r="H41" s="182"/>
      <c r="I41" s="182"/>
      <c r="J41" s="182"/>
      <c r="K41" s="182"/>
      <c r="L41" s="182"/>
      <c r="M41" s="182"/>
      <c r="N41" s="182"/>
      <c r="O41" s="182"/>
      <c r="P41" s="182"/>
      <c r="Q41" s="185"/>
      <c r="R41" s="185"/>
      <c r="S41" s="185"/>
      <c r="T41" s="185"/>
      <c r="U41" s="185"/>
    </row>
    <row r="42" spans="2:21" ht="15" customHeight="1" x14ac:dyDescent="0.25">
      <c r="D42" s="182"/>
      <c r="E42" s="183"/>
      <c r="F42" s="182"/>
      <c r="G42" s="182"/>
      <c r="H42" s="182"/>
      <c r="I42" s="182"/>
      <c r="J42" s="182"/>
      <c r="K42" s="182"/>
      <c r="L42" s="182"/>
      <c r="M42" s="182"/>
      <c r="N42" s="182"/>
      <c r="O42" s="182"/>
      <c r="P42" s="182"/>
      <c r="Q42" s="185"/>
      <c r="R42" s="185"/>
      <c r="S42" s="185"/>
      <c r="T42" s="185"/>
      <c r="U42" s="185"/>
    </row>
    <row r="43" spans="2:21" ht="15" customHeight="1" x14ac:dyDescent="0.25">
      <c r="D43" s="182"/>
      <c r="E43" s="183"/>
      <c r="F43" s="182"/>
      <c r="G43" s="182"/>
      <c r="H43" s="182"/>
      <c r="I43" s="182"/>
      <c r="J43" s="182"/>
      <c r="K43" s="182"/>
      <c r="L43" s="182"/>
      <c r="M43" s="182"/>
      <c r="N43" s="182"/>
      <c r="O43" s="182"/>
      <c r="P43" s="182"/>
      <c r="Q43" s="185"/>
      <c r="R43" s="185"/>
      <c r="S43" s="185"/>
      <c r="T43" s="185"/>
      <c r="U43" s="185"/>
    </row>
    <row r="44" spans="2:21" ht="15" customHeight="1" x14ac:dyDescent="0.25">
      <c r="D44" s="182"/>
      <c r="E44" s="183"/>
      <c r="F44" s="182"/>
      <c r="G44" s="182"/>
      <c r="H44" s="182"/>
      <c r="I44" s="182"/>
      <c r="J44" s="182"/>
      <c r="K44" s="182"/>
      <c r="L44" s="182"/>
      <c r="M44" s="182"/>
      <c r="N44" s="182"/>
      <c r="O44" s="182"/>
      <c r="P44" s="182"/>
      <c r="Q44" s="185"/>
      <c r="R44" s="185"/>
      <c r="S44" s="185"/>
      <c r="T44" s="185"/>
      <c r="U44" s="185"/>
    </row>
    <row r="45" spans="2:21" ht="15" customHeight="1" x14ac:dyDescent="0.25">
      <c r="D45" s="182"/>
      <c r="E45" s="183"/>
      <c r="F45" s="182"/>
      <c r="G45" s="182"/>
      <c r="H45" s="182"/>
      <c r="I45" s="182"/>
      <c r="J45" s="182"/>
      <c r="K45" s="182"/>
      <c r="L45" s="182"/>
      <c r="M45" s="182"/>
      <c r="N45" s="182"/>
      <c r="O45" s="182"/>
      <c r="P45" s="182"/>
      <c r="Q45" s="185"/>
      <c r="R45" s="185"/>
      <c r="S45" s="185"/>
      <c r="T45" s="185"/>
      <c r="U45" s="185"/>
    </row>
    <row r="46" spans="2:21" ht="15" customHeight="1" x14ac:dyDescent="0.25">
      <c r="D46" s="182"/>
      <c r="E46" s="183"/>
      <c r="F46" s="182"/>
      <c r="G46" s="182"/>
      <c r="H46" s="182"/>
      <c r="I46" s="182"/>
      <c r="J46" s="182"/>
      <c r="K46" s="182"/>
      <c r="L46" s="182"/>
      <c r="M46" s="182"/>
      <c r="N46" s="182"/>
      <c r="O46" s="182"/>
      <c r="P46" s="182"/>
      <c r="Q46" s="185"/>
      <c r="R46" s="185"/>
      <c r="S46" s="185"/>
      <c r="T46" s="185"/>
      <c r="U46" s="185"/>
    </row>
    <row r="47" spans="2:21" ht="15" customHeight="1" x14ac:dyDescent="0.25">
      <c r="D47" s="182"/>
      <c r="E47" s="183"/>
      <c r="F47" s="182"/>
      <c r="G47" s="182"/>
      <c r="H47" s="182"/>
      <c r="I47" s="182"/>
      <c r="J47" s="182"/>
      <c r="K47" s="182"/>
      <c r="L47" s="182"/>
      <c r="M47" s="182"/>
      <c r="N47" s="182"/>
      <c r="O47" s="182"/>
      <c r="P47" s="182"/>
      <c r="Q47" s="185"/>
      <c r="R47" s="185"/>
      <c r="S47" s="185"/>
      <c r="T47" s="185"/>
      <c r="U47" s="185"/>
    </row>
    <row r="48" spans="2:21" ht="15" customHeight="1" x14ac:dyDescent="0.25">
      <c r="D48" s="182"/>
      <c r="E48" s="183"/>
      <c r="F48" s="182"/>
      <c r="G48" s="182"/>
      <c r="H48" s="182"/>
      <c r="I48" s="182"/>
      <c r="J48" s="182"/>
      <c r="K48" s="182"/>
      <c r="L48" s="182"/>
      <c r="M48" s="182"/>
      <c r="N48" s="182"/>
      <c r="O48" s="182"/>
      <c r="P48" s="182"/>
      <c r="Q48" s="185"/>
      <c r="R48" s="185"/>
      <c r="S48" s="185"/>
      <c r="T48" s="185"/>
      <c r="U48" s="185"/>
    </row>
    <row r="49" spans="4:21" ht="15" customHeight="1" x14ac:dyDescent="0.25">
      <c r="D49" s="182"/>
      <c r="E49" s="183"/>
      <c r="F49" s="182"/>
      <c r="G49" s="182"/>
      <c r="H49" s="182"/>
      <c r="I49" s="182"/>
      <c r="J49" s="182"/>
      <c r="K49" s="182"/>
      <c r="L49" s="182"/>
      <c r="M49" s="182"/>
      <c r="N49" s="182"/>
      <c r="O49" s="182"/>
      <c r="P49" s="182"/>
      <c r="Q49" s="185"/>
      <c r="R49" s="185"/>
      <c r="S49" s="185"/>
      <c r="T49" s="185"/>
      <c r="U49" s="185"/>
    </row>
    <row r="50" spans="4:21" ht="15" customHeight="1" x14ac:dyDescent="0.25">
      <c r="D50" s="182"/>
      <c r="E50" s="183"/>
      <c r="F50" s="182"/>
      <c r="G50" s="182"/>
      <c r="H50" s="182"/>
      <c r="I50" s="182"/>
      <c r="J50" s="182"/>
      <c r="K50" s="182"/>
      <c r="L50" s="182"/>
      <c r="M50" s="182"/>
      <c r="N50" s="182"/>
      <c r="O50" s="182"/>
      <c r="P50" s="182"/>
      <c r="Q50" s="185"/>
      <c r="R50" s="185"/>
      <c r="S50" s="185"/>
      <c r="T50" s="185"/>
      <c r="U50" s="185"/>
    </row>
    <row r="51" spans="4:21" ht="15" customHeight="1" x14ac:dyDescent="0.25">
      <c r="D51" s="182"/>
      <c r="E51" s="183"/>
      <c r="F51" s="182"/>
      <c r="G51" s="182"/>
      <c r="H51" s="182"/>
      <c r="I51" s="182"/>
      <c r="J51" s="182"/>
      <c r="K51" s="182"/>
      <c r="L51" s="182"/>
      <c r="M51" s="182"/>
      <c r="N51" s="182"/>
      <c r="O51" s="182"/>
      <c r="P51" s="182"/>
      <c r="Q51" s="185"/>
      <c r="R51" s="185"/>
      <c r="S51" s="185"/>
      <c r="T51" s="185"/>
      <c r="U51" s="185"/>
    </row>
    <row r="52" spans="4:21" ht="15" customHeight="1" x14ac:dyDescent="0.25">
      <c r="D52" s="182"/>
      <c r="E52" s="183"/>
      <c r="F52" s="182"/>
      <c r="G52" s="182"/>
      <c r="H52" s="182"/>
      <c r="I52" s="182"/>
      <c r="J52" s="182"/>
      <c r="K52" s="182"/>
      <c r="L52" s="182"/>
      <c r="M52" s="182"/>
      <c r="N52" s="182"/>
      <c r="O52" s="182"/>
      <c r="P52" s="182"/>
      <c r="Q52" s="185"/>
      <c r="R52" s="185"/>
      <c r="S52" s="185"/>
      <c r="T52" s="185"/>
      <c r="U52" s="185"/>
    </row>
    <row r="53" spans="4:21" ht="15" customHeight="1" x14ac:dyDescent="0.25">
      <c r="D53" s="182"/>
      <c r="E53" s="183"/>
      <c r="F53" s="182"/>
      <c r="G53" s="182"/>
      <c r="H53" s="182"/>
      <c r="I53" s="182"/>
      <c r="J53" s="182"/>
      <c r="K53" s="182"/>
      <c r="L53" s="182"/>
      <c r="M53" s="182"/>
      <c r="N53" s="182"/>
      <c r="O53" s="182"/>
      <c r="P53" s="182"/>
      <c r="Q53" s="185"/>
      <c r="R53" s="185"/>
      <c r="S53" s="185"/>
      <c r="T53" s="185"/>
      <c r="U53" s="185"/>
    </row>
    <row r="54" spans="4:21" ht="15" customHeight="1" x14ac:dyDescent="0.25">
      <c r="D54" s="182"/>
      <c r="E54" s="183"/>
      <c r="F54" s="182"/>
      <c r="G54" s="182"/>
      <c r="H54" s="182"/>
      <c r="I54" s="182"/>
      <c r="J54" s="182"/>
      <c r="K54" s="182"/>
      <c r="L54" s="182"/>
      <c r="M54" s="182"/>
      <c r="N54" s="182"/>
      <c r="O54" s="182"/>
      <c r="P54" s="182"/>
      <c r="Q54" s="185"/>
      <c r="R54" s="185"/>
      <c r="S54" s="185"/>
      <c r="T54" s="185"/>
      <c r="U54" s="185"/>
    </row>
    <row r="55" spans="4:21" ht="15" customHeight="1" x14ac:dyDescent="0.25">
      <c r="D55" s="182"/>
      <c r="E55" s="183"/>
      <c r="F55" s="182"/>
      <c r="G55" s="182"/>
      <c r="H55" s="182"/>
      <c r="I55" s="182"/>
      <c r="J55" s="182"/>
      <c r="K55" s="182"/>
      <c r="L55" s="182"/>
      <c r="M55" s="182"/>
      <c r="N55" s="182"/>
      <c r="O55" s="182"/>
      <c r="P55" s="182"/>
      <c r="Q55" s="185"/>
      <c r="R55" s="185"/>
      <c r="S55" s="185"/>
      <c r="T55" s="185"/>
      <c r="U55" s="185"/>
    </row>
    <row r="56" spans="4:21" ht="15" customHeight="1" x14ac:dyDescent="0.25">
      <c r="D56" s="182"/>
      <c r="E56" s="183"/>
      <c r="F56" s="182"/>
      <c r="G56" s="182"/>
      <c r="H56" s="182"/>
      <c r="I56" s="182"/>
      <c r="J56" s="182"/>
      <c r="K56" s="182"/>
      <c r="L56" s="182"/>
      <c r="M56" s="182"/>
      <c r="N56" s="182"/>
      <c r="O56" s="182"/>
      <c r="P56" s="182"/>
      <c r="Q56" s="185"/>
      <c r="R56" s="185"/>
      <c r="S56" s="185"/>
      <c r="T56" s="185"/>
      <c r="U56" s="185"/>
    </row>
    <row r="57" spans="4:21" ht="15" customHeight="1" x14ac:dyDescent="0.25">
      <c r="D57" s="182"/>
      <c r="E57" s="183"/>
      <c r="F57" s="182"/>
      <c r="G57" s="182"/>
      <c r="H57" s="182"/>
      <c r="I57" s="182"/>
      <c r="J57" s="182"/>
      <c r="K57" s="182"/>
      <c r="L57" s="182"/>
      <c r="M57" s="182"/>
      <c r="N57" s="182"/>
      <c r="O57" s="182"/>
      <c r="P57" s="182"/>
      <c r="Q57" s="185"/>
      <c r="R57" s="185"/>
      <c r="S57" s="185"/>
      <c r="T57" s="185"/>
      <c r="U57" s="185"/>
    </row>
    <row r="58" spans="4:21" ht="15" customHeight="1" x14ac:dyDescent="0.25">
      <c r="D58" s="182"/>
      <c r="E58" s="183"/>
      <c r="F58" s="182"/>
      <c r="G58" s="182"/>
      <c r="H58" s="182"/>
      <c r="I58" s="182"/>
      <c r="J58" s="182"/>
      <c r="K58" s="182"/>
      <c r="L58" s="182"/>
      <c r="M58" s="182"/>
      <c r="N58" s="182"/>
      <c r="O58" s="182"/>
      <c r="P58" s="182"/>
      <c r="Q58" s="185"/>
      <c r="R58" s="185"/>
      <c r="S58" s="185"/>
      <c r="T58" s="185"/>
      <c r="U58" s="185"/>
    </row>
    <row r="59" spans="4:21" ht="15" customHeight="1" x14ac:dyDescent="0.25">
      <c r="D59" s="182"/>
      <c r="E59" s="183"/>
      <c r="F59" s="182"/>
      <c r="G59" s="182"/>
      <c r="H59" s="182"/>
      <c r="I59" s="182"/>
      <c r="J59" s="182"/>
      <c r="K59" s="182"/>
      <c r="L59" s="182"/>
      <c r="M59" s="182"/>
      <c r="N59" s="182"/>
      <c r="O59" s="182"/>
      <c r="P59" s="182"/>
      <c r="Q59" s="185"/>
      <c r="R59" s="185"/>
      <c r="S59" s="185"/>
      <c r="T59" s="185"/>
      <c r="U59" s="185"/>
    </row>
    <row r="60" spans="4:21" ht="15" customHeight="1" x14ac:dyDescent="0.25">
      <c r="D60" s="182"/>
      <c r="E60" s="183"/>
      <c r="F60" s="182"/>
      <c r="G60" s="182"/>
      <c r="H60" s="182"/>
      <c r="I60" s="182"/>
      <c r="J60" s="182"/>
      <c r="K60" s="182"/>
      <c r="L60" s="182"/>
      <c r="M60" s="182"/>
      <c r="N60" s="182"/>
      <c r="O60" s="182"/>
      <c r="P60" s="182"/>
      <c r="Q60" s="185"/>
      <c r="R60" s="185"/>
      <c r="S60" s="185"/>
      <c r="T60" s="185"/>
      <c r="U60" s="185"/>
    </row>
    <row r="61" spans="4:21" ht="15" customHeight="1" x14ac:dyDescent="0.25">
      <c r="D61" s="182"/>
      <c r="E61" s="183"/>
      <c r="F61" s="182"/>
      <c r="G61" s="182"/>
      <c r="H61" s="182"/>
      <c r="I61" s="182"/>
      <c r="J61" s="182"/>
      <c r="K61" s="182"/>
      <c r="L61" s="182"/>
      <c r="M61" s="182"/>
      <c r="N61" s="182"/>
      <c r="O61" s="182"/>
      <c r="P61" s="182"/>
      <c r="Q61" s="185"/>
      <c r="R61" s="185"/>
      <c r="S61" s="185"/>
      <c r="T61" s="185"/>
      <c r="U61" s="185"/>
    </row>
    <row r="62" spans="4:21" ht="15" customHeight="1" x14ac:dyDescent="0.25">
      <c r="D62" s="182"/>
      <c r="E62" s="183"/>
      <c r="F62" s="182"/>
      <c r="G62" s="182"/>
      <c r="H62" s="182"/>
      <c r="I62" s="182"/>
      <c r="J62" s="182"/>
      <c r="K62" s="182"/>
      <c r="L62" s="182"/>
      <c r="M62" s="182"/>
      <c r="N62" s="182"/>
      <c r="O62" s="182"/>
      <c r="P62" s="182"/>
      <c r="Q62" s="185"/>
      <c r="R62" s="185"/>
      <c r="S62" s="185"/>
      <c r="T62" s="185"/>
      <c r="U62" s="185"/>
    </row>
    <row r="63" spans="4:21" ht="15" customHeight="1" x14ac:dyDescent="0.25">
      <c r="D63" s="182"/>
      <c r="E63" s="183"/>
      <c r="F63" s="182"/>
      <c r="G63" s="182"/>
      <c r="H63" s="182"/>
      <c r="I63" s="182"/>
      <c r="J63" s="182"/>
      <c r="K63" s="182"/>
      <c r="L63" s="182"/>
      <c r="M63" s="182"/>
      <c r="N63" s="182"/>
      <c r="O63" s="182"/>
      <c r="P63" s="182"/>
      <c r="Q63" s="185"/>
      <c r="R63" s="185"/>
      <c r="S63" s="185"/>
      <c r="T63" s="185"/>
      <c r="U63" s="185"/>
    </row>
    <row r="64" spans="4:21" ht="15" customHeight="1" x14ac:dyDescent="0.25">
      <c r="D64" s="182"/>
      <c r="E64" s="183"/>
      <c r="F64" s="182"/>
      <c r="G64" s="182"/>
      <c r="H64" s="182"/>
      <c r="I64" s="182"/>
      <c r="J64" s="182"/>
      <c r="K64" s="182"/>
      <c r="L64" s="182"/>
      <c r="M64" s="182"/>
      <c r="N64" s="182"/>
      <c r="O64" s="182"/>
      <c r="P64" s="182"/>
      <c r="Q64" s="185"/>
      <c r="R64" s="185"/>
      <c r="S64" s="185"/>
      <c r="T64" s="185"/>
      <c r="U64" s="185"/>
    </row>
    <row r="65" spans="4:21" ht="15" customHeight="1" x14ac:dyDescent="0.25">
      <c r="D65" s="182"/>
      <c r="E65" s="183"/>
      <c r="F65" s="182"/>
      <c r="G65" s="182"/>
      <c r="H65" s="182"/>
      <c r="I65" s="182"/>
      <c r="J65" s="182"/>
      <c r="K65" s="182"/>
      <c r="L65" s="182"/>
      <c r="M65" s="182"/>
      <c r="N65" s="182"/>
      <c r="O65" s="182"/>
      <c r="P65" s="182"/>
      <c r="Q65" s="185"/>
      <c r="R65" s="185"/>
      <c r="S65" s="185"/>
      <c r="T65" s="185"/>
      <c r="U65" s="185"/>
    </row>
    <row r="66" spans="4:21" ht="15" customHeight="1" x14ac:dyDescent="0.25">
      <c r="D66" s="182"/>
      <c r="E66" s="183"/>
      <c r="F66" s="182"/>
      <c r="G66" s="182"/>
      <c r="H66" s="182"/>
      <c r="I66" s="182"/>
      <c r="J66" s="182"/>
      <c r="K66" s="182"/>
      <c r="L66" s="182"/>
      <c r="M66" s="182"/>
      <c r="N66" s="182"/>
      <c r="O66" s="182"/>
      <c r="P66" s="182"/>
      <c r="Q66" s="185"/>
      <c r="R66" s="185"/>
      <c r="S66" s="185"/>
      <c r="T66" s="185"/>
      <c r="U66" s="185"/>
    </row>
    <row r="67" spans="4:21" ht="15" customHeight="1" x14ac:dyDescent="0.25">
      <c r="D67" s="182"/>
      <c r="E67" s="183"/>
      <c r="F67" s="182"/>
      <c r="G67" s="182"/>
      <c r="H67" s="182"/>
      <c r="I67" s="182"/>
      <c r="J67" s="182"/>
      <c r="K67" s="182"/>
      <c r="L67" s="182"/>
      <c r="M67" s="182"/>
      <c r="N67" s="182"/>
      <c r="O67" s="182"/>
      <c r="P67" s="182"/>
      <c r="Q67" s="185"/>
      <c r="R67" s="185"/>
      <c r="S67" s="185"/>
      <c r="T67" s="185"/>
      <c r="U67" s="185"/>
    </row>
    <row r="68" spans="4:21" ht="15" customHeight="1" x14ac:dyDescent="0.25">
      <c r="D68" s="182"/>
      <c r="E68" s="183"/>
      <c r="F68" s="182"/>
      <c r="G68" s="182"/>
      <c r="H68" s="182"/>
      <c r="I68" s="182"/>
      <c r="J68" s="182"/>
      <c r="K68" s="182"/>
      <c r="L68" s="182"/>
      <c r="M68" s="182"/>
      <c r="N68" s="182"/>
      <c r="O68" s="182"/>
      <c r="P68" s="182"/>
      <c r="Q68" s="185"/>
      <c r="R68" s="185"/>
      <c r="S68" s="185"/>
      <c r="T68" s="185"/>
      <c r="U68" s="185"/>
    </row>
    <row r="69" spans="4:21" ht="15" customHeight="1" x14ac:dyDescent="0.25">
      <c r="D69" s="182"/>
      <c r="E69" s="183"/>
      <c r="F69" s="182"/>
      <c r="G69" s="182"/>
      <c r="H69" s="182"/>
      <c r="I69" s="182"/>
      <c r="J69" s="182"/>
      <c r="K69" s="182"/>
      <c r="L69" s="182"/>
      <c r="M69" s="182"/>
      <c r="N69" s="182"/>
      <c r="O69" s="182"/>
      <c r="P69" s="182"/>
      <c r="Q69" s="185"/>
      <c r="R69" s="185"/>
      <c r="S69" s="185"/>
      <c r="T69" s="185"/>
      <c r="U69" s="185"/>
    </row>
    <row r="70" spans="4:21" ht="15" customHeight="1" x14ac:dyDescent="0.25">
      <c r="D70" s="182"/>
      <c r="E70" s="183"/>
      <c r="F70" s="182"/>
      <c r="G70" s="182"/>
      <c r="H70" s="182"/>
      <c r="I70" s="182"/>
      <c r="J70" s="182"/>
      <c r="K70" s="182"/>
      <c r="L70" s="182"/>
      <c r="M70" s="182"/>
      <c r="N70" s="182"/>
      <c r="O70" s="182"/>
      <c r="P70" s="182"/>
      <c r="Q70" s="185"/>
      <c r="R70" s="185"/>
      <c r="S70" s="185"/>
      <c r="T70" s="185"/>
      <c r="U70" s="185"/>
    </row>
    <row r="71" spans="4:21" ht="15" customHeight="1" x14ac:dyDescent="0.25">
      <c r="D71" s="182"/>
      <c r="E71" s="183"/>
      <c r="F71" s="182"/>
      <c r="G71" s="182"/>
      <c r="H71" s="182"/>
      <c r="I71" s="182"/>
      <c r="J71" s="182"/>
      <c r="K71" s="182"/>
      <c r="L71" s="182"/>
      <c r="M71" s="182"/>
      <c r="N71" s="182"/>
      <c r="O71" s="182"/>
      <c r="P71" s="182"/>
      <c r="Q71" s="185"/>
      <c r="R71" s="185"/>
      <c r="S71" s="185"/>
      <c r="T71" s="185"/>
      <c r="U71" s="185"/>
    </row>
    <row r="72" spans="4:21" ht="15" customHeight="1" x14ac:dyDescent="0.25">
      <c r="D72" s="182"/>
      <c r="E72" s="183"/>
      <c r="F72" s="182"/>
      <c r="G72" s="182"/>
      <c r="H72" s="182"/>
      <c r="I72" s="182"/>
      <c r="J72" s="182"/>
      <c r="K72" s="182"/>
      <c r="L72" s="182"/>
      <c r="M72" s="182"/>
      <c r="N72" s="182"/>
      <c r="O72" s="182"/>
      <c r="P72" s="182"/>
      <c r="Q72" s="185"/>
      <c r="R72" s="185"/>
      <c r="S72" s="185"/>
      <c r="T72" s="185"/>
      <c r="U72" s="185"/>
    </row>
    <row r="73" spans="4:21" ht="15" customHeight="1" x14ac:dyDescent="0.25">
      <c r="D73" s="182"/>
      <c r="E73" s="183"/>
      <c r="F73" s="182"/>
      <c r="G73" s="182"/>
      <c r="H73" s="182"/>
      <c r="I73" s="182"/>
      <c r="J73" s="182"/>
      <c r="K73" s="182"/>
      <c r="L73" s="182"/>
      <c r="M73" s="182"/>
      <c r="N73" s="182"/>
      <c r="O73" s="182"/>
      <c r="P73" s="182"/>
      <c r="Q73" s="185"/>
      <c r="R73" s="185"/>
      <c r="S73" s="185"/>
      <c r="T73" s="185"/>
      <c r="U73" s="185"/>
    </row>
    <row r="74" spans="4:21" ht="15" customHeight="1" x14ac:dyDescent="0.25">
      <c r="D74" s="182"/>
      <c r="E74" s="183"/>
      <c r="F74" s="182"/>
      <c r="G74" s="182"/>
      <c r="H74" s="182"/>
      <c r="I74" s="182"/>
      <c r="J74" s="182"/>
      <c r="K74" s="182"/>
      <c r="L74" s="182"/>
      <c r="M74" s="182"/>
      <c r="N74" s="182"/>
      <c r="O74" s="182"/>
      <c r="P74" s="182"/>
      <c r="Q74" s="185"/>
      <c r="R74" s="185"/>
      <c r="S74" s="185"/>
      <c r="T74" s="185"/>
      <c r="U74" s="185"/>
    </row>
    <row r="75" spans="4:21" ht="15" customHeight="1" x14ac:dyDescent="0.25">
      <c r="D75" s="182"/>
      <c r="E75" s="183"/>
      <c r="F75" s="182"/>
      <c r="G75" s="182"/>
      <c r="H75" s="182"/>
      <c r="I75" s="182"/>
      <c r="J75" s="182"/>
      <c r="K75" s="182"/>
      <c r="L75" s="182"/>
      <c r="M75" s="182"/>
      <c r="N75" s="182"/>
      <c r="O75" s="182"/>
      <c r="P75" s="182"/>
      <c r="Q75" s="185"/>
      <c r="R75" s="185"/>
      <c r="S75" s="185"/>
      <c r="T75" s="185"/>
      <c r="U75" s="185"/>
    </row>
    <row r="76" spans="4:21" ht="15" customHeight="1" x14ac:dyDescent="0.25">
      <c r="D76" s="182"/>
      <c r="E76" s="183"/>
      <c r="F76" s="182"/>
      <c r="G76" s="182"/>
      <c r="H76" s="182"/>
      <c r="I76" s="182"/>
      <c r="J76" s="182"/>
      <c r="K76" s="182"/>
      <c r="L76" s="182"/>
      <c r="M76" s="182"/>
      <c r="N76" s="182"/>
      <c r="O76" s="182"/>
      <c r="P76" s="182"/>
      <c r="Q76" s="185"/>
      <c r="R76" s="185"/>
      <c r="S76" s="185"/>
      <c r="T76" s="185"/>
      <c r="U76" s="185"/>
    </row>
    <row r="77" spans="4:21" ht="15" customHeight="1" x14ac:dyDescent="0.25">
      <c r="D77" s="182"/>
      <c r="E77" s="183"/>
      <c r="F77" s="182"/>
      <c r="G77" s="182"/>
      <c r="H77" s="182"/>
      <c r="I77" s="182"/>
      <c r="J77" s="182"/>
      <c r="K77" s="182"/>
      <c r="L77" s="182"/>
      <c r="M77" s="182"/>
      <c r="N77" s="182"/>
      <c r="O77" s="182"/>
      <c r="P77" s="182"/>
      <c r="Q77" s="185"/>
      <c r="R77" s="185"/>
      <c r="S77" s="185"/>
      <c r="T77" s="185"/>
      <c r="U77" s="185"/>
    </row>
    <row r="78" spans="4:21" ht="15" customHeight="1" x14ac:dyDescent="0.25">
      <c r="D78" s="182"/>
      <c r="E78" s="183"/>
      <c r="F78" s="182"/>
      <c r="G78" s="182"/>
      <c r="H78" s="182"/>
      <c r="I78" s="182"/>
      <c r="J78" s="182"/>
      <c r="K78" s="182"/>
      <c r="L78" s="182"/>
      <c r="M78" s="182"/>
      <c r="N78" s="182"/>
      <c r="O78" s="182"/>
      <c r="P78" s="182"/>
      <c r="Q78" s="185"/>
      <c r="R78" s="185"/>
      <c r="S78" s="185"/>
      <c r="T78" s="185"/>
      <c r="U78" s="185"/>
    </row>
    <row r="79" spans="4:21" ht="15" customHeight="1" x14ac:dyDescent="0.25">
      <c r="D79" s="182"/>
      <c r="E79" s="183"/>
      <c r="F79" s="182"/>
      <c r="G79" s="182"/>
      <c r="H79" s="182"/>
      <c r="I79" s="182"/>
      <c r="J79" s="182"/>
      <c r="K79" s="182"/>
      <c r="L79" s="182"/>
      <c r="M79" s="182"/>
      <c r="N79" s="182"/>
      <c r="O79" s="182"/>
      <c r="P79" s="182"/>
      <c r="Q79" s="185"/>
      <c r="R79" s="185"/>
      <c r="S79" s="185"/>
      <c r="T79" s="185"/>
      <c r="U79" s="185"/>
    </row>
    <row r="80" spans="4:21" ht="15" customHeight="1" x14ac:dyDescent="0.25">
      <c r="D80" s="182"/>
      <c r="E80" s="183"/>
      <c r="F80" s="182"/>
      <c r="G80" s="182"/>
      <c r="H80" s="182"/>
      <c r="I80" s="182"/>
      <c r="J80" s="182"/>
      <c r="K80" s="182"/>
      <c r="L80" s="182"/>
      <c r="M80" s="182"/>
      <c r="N80" s="182"/>
      <c r="O80" s="182"/>
      <c r="P80" s="182"/>
      <c r="Q80" s="185"/>
      <c r="R80" s="185"/>
      <c r="S80" s="185"/>
      <c r="T80" s="185"/>
      <c r="U80" s="185"/>
    </row>
    <row r="81" spans="4:21" ht="15" customHeight="1" x14ac:dyDescent="0.25">
      <c r="D81" s="182"/>
      <c r="E81" s="183"/>
      <c r="F81" s="182"/>
      <c r="G81" s="182"/>
      <c r="H81" s="182"/>
      <c r="I81" s="182"/>
      <c r="J81" s="182"/>
      <c r="K81" s="182"/>
      <c r="L81" s="182"/>
      <c r="M81" s="182"/>
      <c r="N81" s="182"/>
      <c r="O81" s="182"/>
      <c r="P81" s="182"/>
      <c r="Q81" s="185"/>
      <c r="R81" s="185"/>
      <c r="S81" s="185"/>
      <c r="T81" s="185"/>
      <c r="U81" s="185"/>
    </row>
    <row r="82" spans="4:21" ht="15" customHeight="1" x14ac:dyDescent="0.25">
      <c r="D82" s="182"/>
      <c r="E82" s="183"/>
      <c r="F82" s="182"/>
      <c r="G82" s="182"/>
      <c r="H82" s="182"/>
      <c r="I82" s="182"/>
      <c r="J82" s="182"/>
      <c r="K82" s="182"/>
      <c r="L82" s="182"/>
      <c r="M82" s="182"/>
      <c r="N82" s="182"/>
      <c r="O82" s="182"/>
      <c r="P82" s="182"/>
      <c r="Q82" s="185"/>
      <c r="R82" s="185"/>
      <c r="S82" s="185"/>
      <c r="T82" s="185"/>
      <c r="U82" s="185"/>
    </row>
    <row r="83" spans="4:21" ht="15" customHeight="1" x14ac:dyDescent="0.25">
      <c r="D83" s="182"/>
      <c r="E83" s="183"/>
      <c r="F83" s="182"/>
      <c r="G83" s="182"/>
      <c r="H83" s="182"/>
      <c r="I83" s="182"/>
      <c r="J83" s="182"/>
      <c r="K83" s="182"/>
      <c r="L83" s="182"/>
      <c r="M83" s="182"/>
      <c r="N83" s="182"/>
      <c r="O83" s="182"/>
      <c r="P83" s="182"/>
      <c r="Q83" s="185"/>
      <c r="R83" s="185"/>
      <c r="S83" s="185"/>
      <c r="T83" s="185"/>
      <c r="U83" s="185"/>
    </row>
    <row r="84" spans="4:21" ht="15" customHeight="1" x14ac:dyDescent="0.25">
      <c r="D84" s="182"/>
      <c r="E84" s="183"/>
      <c r="F84" s="182"/>
      <c r="G84" s="182"/>
      <c r="H84" s="182"/>
      <c r="I84" s="182"/>
      <c r="J84" s="182"/>
      <c r="K84" s="182"/>
      <c r="L84" s="182"/>
      <c r="M84" s="182"/>
      <c r="N84" s="182"/>
      <c r="O84" s="182"/>
      <c r="P84" s="182"/>
      <c r="Q84" s="185"/>
      <c r="R84" s="185"/>
      <c r="S84" s="185"/>
      <c r="T84" s="185"/>
      <c r="U84" s="185"/>
    </row>
    <row r="85" spans="4:21" ht="15" customHeight="1" x14ac:dyDescent="0.25">
      <c r="D85" s="182"/>
      <c r="E85" s="183"/>
      <c r="F85" s="182"/>
      <c r="G85" s="182"/>
      <c r="H85" s="182"/>
      <c r="I85" s="182"/>
      <c r="J85" s="182"/>
      <c r="K85" s="182"/>
      <c r="L85" s="182"/>
      <c r="M85" s="182"/>
      <c r="N85" s="182"/>
      <c r="O85" s="182"/>
      <c r="P85" s="182"/>
      <c r="Q85" s="185"/>
      <c r="R85" s="185"/>
      <c r="S85" s="185"/>
      <c r="T85" s="185"/>
      <c r="U85" s="185"/>
    </row>
    <row r="86" spans="4:21" ht="15" customHeight="1" x14ac:dyDescent="0.25">
      <c r="D86" s="182"/>
      <c r="E86" s="183"/>
      <c r="F86" s="182"/>
      <c r="G86" s="182"/>
      <c r="H86" s="182"/>
      <c r="I86" s="182"/>
      <c r="J86" s="182"/>
      <c r="K86" s="182"/>
      <c r="L86" s="182"/>
      <c r="M86" s="182"/>
      <c r="N86" s="182"/>
      <c r="O86" s="182"/>
      <c r="P86" s="182"/>
      <c r="Q86" s="185"/>
      <c r="R86" s="185"/>
      <c r="S86" s="185"/>
      <c r="T86" s="185"/>
      <c r="U86" s="185"/>
    </row>
    <row r="87" spans="4:21" ht="15" customHeight="1" x14ac:dyDescent="0.25">
      <c r="D87" s="182"/>
      <c r="E87" s="183"/>
      <c r="F87" s="182"/>
      <c r="G87" s="182"/>
      <c r="H87" s="182"/>
      <c r="I87" s="182"/>
      <c r="J87" s="182"/>
      <c r="K87" s="182"/>
      <c r="L87" s="182"/>
      <c r="M87" s="182"/>
      <c r="N87" s="182"/>
      <c r="O87" s="182"/>
      <c r="P87" s="182"/>
      <c r="Q87" s="185"/>
      <c r="R87" s="185"/>
      <c r="S87" s="185"/>
      <c r="T87" s="185"/>
      <c r="U87" s="185"/>
    </row>
    <row r="88" spans="4:21" ht="15" customHeight="1" x14ac:dyDescent="0.25">
      <c r="D88" s="182"/>
      <c r="E88" s="183"/>
      <c r="F88" s="182"/>
      <c r="G88" s="182"/>
      <c r="H88" s="182"/>
      <c r="I88" s="182"/>
      <c r="J88" s="182"/>
      <c r="K88" s="182"/>
      <c r="L88" s="182"/>
      <c r="M88" s="182"/>
      <c r="N88" s="182"/>
      <c r="O88" s="182"/>
      <c r="P88" s="182"/>
      <c r="Q88" s="185"/>
      <c r="R88" s="185"/>
      <c r="S88" s="185"/>
      <c r="T88" s="185"/>
      <c r="U88" s="185"/>
    </row>
    <row r="89" spans="4:21" ht="15" customHeight="1" x14ac:dyDescent="0.25">
      <c r="D89" s="182"/>
      <c r="E89" s="183"/>
      <c r="F89" s="182"/>
      <c r="G89" s="182"/>
      <c r="H89" s="182"/>
      <c r="I89" s="182"/>
      <c r="J89" s="182"/>
      <c r="K89" s="182"/>
      <c r="L89" s="182"/>
      <c r="M89" s="182"/>
      <c r="N89" s="182"/>
      <c r="O89" s="182"/>
      <c r="P89" s="182"/>
      <c r="Q89" s="185"/>
      <c r="R89" s="185"/>
      <c r="S89" s="185"/>
      <c r="T89" s="185"/>
      <c r="U89" s="185"/>
    </row>
    <row r="90" spans="4:21" ht="15" customHeight="1" x14ac:dyDescent="0.25">
      <c r="D90" s="182"/>
      <c r="E90" s="183"/>
      <c r="F90" s="182"/>
      <c r="G90" s="182"/>
      <c r="H90" s="182"/>
      <c r="I90" s="182"/>
      <c r="J90" s="182"/>
      <c r="K90" s="182"/>
      <c r="L90" s="182"/>
      <c r="M90" s="182"/>
      <c r="N90" s="182"/>
      <c r="O90" s="182"/>
      <c r="P90" s="182"/>
      <c r="Q90" s="185"/>
      <c r="R90" s="185"/>
      <c r="S90" s="185"/>
      <c r="T90" s="185"/>
      <c r="U90" s="185"/>
    </row>
    <row r="91" spans="4:21" ht="15" customHeight="1" x14ac:dyDescent="0.25">
      <c r="D91" s="182"/>
      <c r="E91" s="183"/>
      <c r="F91" s="182"/>
      <c r="G91" s="182"/>
      <c r="H91" s="182"/>
      <c r="I91" s="182"/>
      <c r="J91" s="182"/>
      <c r="K91" s="182"/>
      <c r="L91" s="182"/>
      <c r="M91" s="182"/>
      <c r="N91" s="182"/>
      <c r="O91" s="182"/>
      <c r="P91" s="182"/>
      <c r="Q91" s="185"/>
      <c r="R91" s="185"/>
      <c r="S91" s="185"/>
      <c r="T91" s="185"/>
      <c r="U91" s="185"/>
    </row>
    <row r="92" spans="4:21" ht="15" customHeight="1" x14ac:dyDescent="0.25">
      <c r="D92" s="182"/>
      <c r="E92" s="183"/>
      <c r="F92" s="182"/>
      <c r="G92" s="182"/>
      <c r="H92" s="182"/>
      <c r="I92" s="182"/>
      <c r="J92" s="182"/>
      <c r="K92" s="182"/>
      <c r="L92" s="182"/>
      <c r="M92" s="182"/>
      <c r="N92" s="182"/>
      <c r="O92" s="182"/>
      <c r="P92" s="182"/>
      <c r="Q92" s="185"/>
      <c r="R92" s="185"/>
      <c r="S92" s="185"/>
      <c r="T92" s="185"/>
      <c r="U92" s="185"/>
    </row>
    <row r="93" spans="4:21" ht="15" customHeight="1" x14ac:dyDescent="0.25">
      <c r="D93" s="182"/>
      <c r="E93" s="183"/>
      <c r="F93" s="182"/>
      <c r="G93" s="182"/>
      <c r="H93" s="182"/>
      <c r="I93" s="182"/>
      <c r="J93" s="182"/>
      <c r="K93" s="182"/>
      <c r="L93" s="182"/>
      <c r="M93" s="182"/>
      <c r="N93" s="182"/>
      <c r="O93" s="182"/>
      <c r="P93" s="182"/>
      <c r="Q93" s="185"/>
      <c r="R93" s="185"/>
      <c r="S93" s="185"/>
      <c r="T93" s="185"/>
      <c r="U93" s="185"/>
    </row>
    <row r="94" spans="4:21" ht="15" customHeight="1" x14ac:dyDescent="0.25">
      <c r="D94" s="182"/>
      <c r="E94" s="183"/>
      <c r="F94" s="182"/>
      <c r="G94" s="182"/>
      <c r="H94" s="182"/>
      <c r="I94" s="182"/>
      <c r="J94" s="182"/>
      <c r="K94" s="182"/>
      <c r="L94" s="182"/>
      <c r="M94" s="182"/>
      <c r="N94" s="182"/>
      <c r="O94" s="182"/>
      <c r="P94" s="182"/>
      <c r="Q94" s="185"/>
      <c r="R94" s="185"/>
      <c r="S94" s="185"/>
      <c r="T94" s="185"/>
      <c r="U94" s="185"/>
    </row>
    <row r="95" spans="4:21" ht="15" customHeight="1" x14ac:dyDescent="0.25">
      <c r="D95" s="182"/>
      <c r="E95" s="183"/>
      <c r="F95" s="182"/>
      <c r="G95" s="182"/>
      <c r="H95" s="182"/>
      <c r="I95" s="182"/>
      <c r="J95" s="182"/>
      <c r="K95" s="182"/>
      <c r="L95" s="182"/>
      <c r="M95" s="182"/>
      <c r="N95" s="182"/>
      <c r="O95" s="182"/>
      <c r="P95" s="182"/>
      <c r="Q95" s="185"/>
      <c r="R95" s="185"/>
      <c r="S95" s="185"/>
      <c r="T95" s="185"/>
      <c r="U95" s="185"/>
    </row>
    <row r="96" spans="4:21" ht="15" customHeight="1" x14ac:dyDescent="0.25">
      <c r="D96" s="182"/>
      <c r="E96" s="183"/>
      <c r="F96" s="182"/>
      <c r="G96" s="182"/>
      <c r="H96" s="182"/>
      <c r="I96" s="182"/>
      <c r="J96" s="182"/>
      <c r="K96" s="182"/>
      <c r="L96" s="182"/>
      <c r="M96" s="182"/>
      <c r="N96" s="182"/>
      <c r="O96" s="182"/>
      <c r="P96" s="182"/>
      <c r="Q96" s="185"/>
      <c r="R96" s="185"/>
      <c r="S96" s="185"/>
      <c r="T96" s="185"/>
      <c r="U96" s="185"/>
    </row>
    <row r="97" spans="4:21" ht="15" customHeight="1" x14ac:dyDescent="0.25">
      <c r="D97" s="182"/>
      <c r="E97" s="183"/>
      <c r="F97" s="182"/>
      <c r="G97" s="182"/>
      <c r="H97" s="182"/>
      <c r="I97" s="182"/>
      <c r="J97" s="182"/>
      <c r="K97" s="182"/>
      <c r="L97" s="182"/>
      <c r="M97" s="182"/>
      <c r="N97" s="182"/>
      <c r="O97" s="182"/>
      <c r="P97" s="182"/>
      <c r="Q97" s="185"/>
      <c r="R97" s="185"/>
      <c r="S97" s="185"/>
      <c r="T97" s="185"/>
      <c r="U97" s="185"/>
    </row>
    <row r="98" spans="4:21" ht="15" customHeight="1" x14ac:dyDescent="0.25">
      <c r="D98" s="182"/>
      <c r="E98" s="183"/>
      <c r="F98" s="182"/>
      <c r="G98" s="182"/>
      <c r="H98" s="182"/>
      <c r="I98" s="182"/>
      <c r="J98" s="182"/>
      <c r="K98" s="182"/>
      <c r="L98" s="182"/>
      <c r="M98" s="182"/>
      <c r="N98" s="182"/>
      <c r="O98" s="182"/>
      <c r="P98" s="182"/>
      <c r="Q98" s="185"/>
      <c r="R98" s="185"/>
      <c r="S98" s="185"/>
      <c r="T98" s="185"/>
      <c r="U98" s="185"/>
    </row>
    <row r="99" spans="4:21" ht="15" customHeight="1" x14ac:dyDescent="0.25">
      <c r="D99" s="182"/>
      <c r="E99" s="183"/>
      <c r="F99" s="182"/>
      <c r="G99" s="182"/>
      <c r="H99" s="182"/>
      <c r="I99" s="182"/>
      <c r="J99" s="182"/>
      <c r="K99" s="182"/>
      <c r="L99" s="182"/>
      <c r="M99" s="182"/>
      <c r="N99" s="182"/>
      <c r="O99" s="182"/>
      <c r="P99" s="182"/>
      <c r="Q99" s="185"/>
      <c r="R99" s="185"/>
      <c r="S99" s="185"/>
      <c r="T99" s="185"/>
      <c r="U99" s="185"/>
    </row>
    <row r="100" spans="4:21" ht="15" customHeight="1" x14ac:dyDescent="0.25">
      <c r="D100" s="182"/>
      <c r="E100" s="183"/>
      <c r="F100" s="182"/>
      <c r="G100" s="182"/>
      <c r="H100" s="182"/>
      <c r="I100" s="182"/>
      <c r="J100" s="182"/>
      <c r="K100" s="182"/>
      <c r="L100" s="182"/>
      <c r="M100" s="182"/>
      <c r="N100" s="182"/>
      <c r="O100" s="182"/>
      <c r="P100" s="182"/>
      <c r="Q100" s="185"/>
      <c r="R100" s="185"/>
      <c r="S100" s="185"/>
      <c r="T100" s="185"/>
      <c r="U100" s="185"/>
    </row>
    <row r="101" spans="4:21" ht="15" customHeight="1" x14ac:dyDescent="0.25">
      <c r="D101" s="182"/>
      <c r="E101" s="183"/>
      <c r="F101" s="182"/>
      <c r="G101" s="182"/>
      <c r="H101" s="182"/>
      <c r="I101" s="182"/>
      <c r="J101" s="182"/>
      <c r="K101" s="182"/>
      <c r="L101" s="182"/>
      <c r="M101" s="182"/>
      <c r="N101" s="182"/>
      <c r="O101" s="182"/>
      <c r="P101" s="182"/>
      <c r="Q101" s="185"/>
      <c r="R101" s="185"/>
      <c r="S101" s="185"/>
      <c r="T101" s="185"/>
      <c r="U101" s="185"/>
    </row>
    <row r="102" spans="4:21" ht="15" customHeight="1" x14ac:dyDescent="0.25">
      <c r="D102" s="182"/>
      <c r="E102" s="183"/>
      <c r="F102" s="182"/>
      <c r="G102" s="182"/>
      <c r="H102" s="182"/>
      <c r="I102" s="182"/>
      <c r="J102" s="182"/>
      <c r="K102" s="182"/>
      <c r="L102" s="182"/>
      <c r="M102" s="182"/>
      <c r="N102" s="182"/>
      <c r="O102" s="182"/>
      <c r="P102" s="182"/>
      <c r="Q102" s="185"/>
      <c r="R102" s="185"/>
      <c r="S102" s="185"/>
      <c r="T102" s="185"/>
      <c r="U102" s="185"/>
    </row>
    <row r="103" spans="4:21" ht="15" customHeight="1" x14ac:dyDescent="0.25">
      <c r="D103" s="182"/>
      <c r="E103" s="183"/>
      <c r="F103" s="182"/>
      <c r="G103" s="182"/>
      <c r="H103" s="182"/>
      <c r="I103" s="182"/>
      <c r="J103" s="182"/>
      <c r="K103" s="182"/>
      <c r="L103" s="182"/>
      <c r="M103" s="182"/>
      <c r="N103" s="182"/>
      <c r="O103" s="182"/>
      <c r="P103" s="182"/>
      <c r="Q103" s="185"/>
      <c r="R103" s="185"/>
      <c r="S103" s="185"/>
      <c r="T103" s="185"/>
      <c r="U103" s="185"/>
    </row>
    <row r="104" spans="4:21" ht="15" customHeight="1" x14ac:dyDescent="0.25">
      <c r="D104" s="182"/>
      <c r="E104" s="183"/>
      <c r="F104" s="182"/>
      <c r="G104" s="182"/>
      <c r="H104" s="182"/>
      <c r="I104" s="182"/>
      <c r="J104" s="182"/>
      <c r="K104" s="182"/>
      <c r="L104" s="182"/>
      <c r="M104" s="182"/>
      <c r="N104" s="182"/>
      <c r="O104" s="182"/>
      <c r="P104" s="182"/>
      <c r="Q104" s="185"/>
      <c r="R104" s="185"/>
      <c r="S104" s="185"/>
      <c r="T104" s="185"/>
      <c r="U104" s="185"/>
    </row>
    <row r="105" spans="4:21" ht="15" customHeight="1" x14ac:dyDescent="0.25">
      <c r="D105" s="182"/>
      <c r="E105" s="183"/>
      <c r="F105" s="182"/>
      <c r="G105" s="182"/>
      <c r="H105" s="182"/>
      <c r="I105" s="182"/>
      <c r="J105" s="182"/>
      <c r="K105" s="182"/>
      <c r="L105" s="182"/>
      <c r="M105" s="182"/>
      <c r="N105" s="182"/>
      <c r="O105" s="182"/>
      <c r="P105" s="182"/>
      <c r="Q105" s="185"/>
      <c r="R105" s="185"/>
      <c r="S105" s="185"/>
      <c r="T105" s="185"/>
      <c r="U105" s="185"/>
    </row>
    <row r="106" spans="4:21" ht="15" customHeight="1" x14ac:dyDescent="0.25">
      <c r="D106" s="182"/>
      <c r="E106" s="183"/>
      <c r="F106" s="182"/>
      <c r="G106" s="182"/>
      <c r="H106" s="182"/>
      <c r="I106" s="182"/>
      <c r="J106" s="182"/>
      <c r="K106" s="182"/>
      <c r="L106" s="182"/>
      <c r="M106" s="182"/>
      <c r="N106" s="182"/>
      <c r="O106" s="182"/>
      <c r="P106" s="182"/>
      <c r="Q106" s="185"/>
      <c r="R106" s="185"/>
      <c r="S106" s="185"/>
      <c r="T106" s="185"/>
      <c r="U106" s="185"/>
    </row>
    <row r="107" spans="4:21" ht="15" customHeight="1" x14ac:dyDescent="0.25">
      <c r="D107" s="182"/>
      <c r="E107" s="183"/>
      <c r="F107" s="182"/>
      <c r="G107" s="182"/>
      <c r="H107" s="182"/>
      <c r="I107" s="182"/>
      <c r="J107" s="182"/>
      <c r="K107" s="182"/>
      <c r="L107" s="182"/>
      <c r="M107" s="182"/>
      <c r="N107" s="182"/>
      <c r="O107" s="182"/>
      <c r="P107" s="182"/>
      <c r="Q107" s="185"/>
      <c r="R107" s="185"/>
      <c r="S107" s="185"/>
      <c r="T107" s="185"/>
      <c r="U107" s="185"/>
    </row>
    <row r="108" spans="4:21" ht="15" customHeight="1" x14ac:dyDescent="0.25">
      <c r="D108" s="182"/>
      <c r="E108" s="183"/>
      <c r="F108" s="182"/>
      <c r="G108" s="182"/>
      <c r="H108" s="182"/>
      <c r="I108" s="182"/>
      <c r="J108" s="182"/>
      <c r="K108" s="182"/>
      <c r="L108" s="182"/>
      <c r="M108" s="182"/>
      <c r="N108" s="182"/>
      <c r="O108" s="182"/>
      <c r="P108" s="182"/>
      <c r="Q108" s="185"/>
      <c r="R108" s="185"/>
      <c r="S108" s="185"/>
      <c r="T108" s="185"/>
      <c r="U108" s="185"/>
    </row>
    <row r="109" spans="4:21" ht="15" customHeight="1" x14ac:dyDescent="0.25">
      <c r="D109" s="182"/>
      <c r="E109" s="183"/>
      <c r="F109" s="182"/>
      <c r="G109" s="182"/>
      <c r="H109" s="182"/>
      <c r="I109" s="182"/>
      <c r="J109" s="182"/>
      <c r="K109" s="182"/>
      <c r="L109" s="182"/>
      <c r="M109" s="182"/>
      <c r="N109" s="182"/>
      <c r="O109" s="182"/>
      <c r="P109" s="182"/>
      <c r="Q109" s="185"/>
      <c r="R109" s="185"/>
      <c r="S109" s="185"/>
      <c r="T109" s="185"/>
      <c r="U109" s="185"/>
    </row>
    <row r="110" spans="4:21" ht="15" customHeight="1" x14ac:dyDescent="0.25">
      <c r="D110" s="182"/>
      <c r="E110" s="183"/>
      <c r="F110" s="182"/>
      <c r="G110" s="182"/>
      <c r="H110" s="182"/>
      <c r="I110" s="182"/>
      <c r="J110" s="182"/>
      <c r="K110" s="182"/>
      <c r="L110" s="182"/>
      <c r="M110" s="182"/>
      <c r="N110" s="182"/>
      <c r="O110" s="182"/>
      <c r="P110" s="182"/>
      <c r="Q110" s="185"/>
      <c r="R110" s="185"/>
      <c r="S110" s="185"/>
      <c r="T110" s="185"/>
      <c r="U110" s="185"/>
    </row>
    <row r="111" spans="4:21" ht="15" customHeight="1" x14ac:dyDescent="0.25">
      <c r="D111" s="182"/>
      <c r="E111" s="183"/>
      <c r="F111" s="182"/>
      <c r="G111" s="182"/>
      <c r="H111" s="182"/>
      <c r="I111" s="182"/>
      <c r="J111" s="182"/>
      <c r="K111" s="182"/>
      <c r="L111" s="182"/>
      <c r="M111" s="182"/>
      <c r="N111" s="182"/>
      <c r="O111" s="182"/>
      <c r="P111" s="182"/>
      <c r="Q111" s="185"/>
      <c r="R111" s="185"/>
      <c r="S111" s="185"/>
      <c r="T111" s="185"/>
      <c r="U111" s="185"/>
    </row>
    <row r="112" spans="4:21" ht="15" customHeight="1" x14ac:dyDescent="0.25">
      <c r="D112" s="182"/>
      <c r="E112" s="183"/>
      <c r="F112" s="182"/>
      <c r="G112" s="182"/>
      <c r="H112" s="182"/>
      <c r="I112" s="182"/>
      <c r="J112" s="182"/>
      <c r="K112" s="182"/>
      <c r="L112" s="182"/>
      <c r="M112" s="182"/>
      <c r="N112" s="182"/>
      <c r="O112" s="182"/>
      <c r="P112" s="182"/>
      <c r="Q112" s="185"/>
      <c r="R112" s="185"/>
      <c r="S112" s="185"/>
      <c r="T112" s="185"/>
      <c r="U112" s="185"/>
    </row>
    <row r="113" spans="4:21" ht="15" customHeight="1" x14ac:dyDescent="0.25">
      <c r="D113" s="182"/>
      <c r="E113" s="183"/>
      <c r="F113" s="182"/>
      <c r="G113" s="182"/>
      <c r="H113" s="182"/>
      <c r="I113" s="182"/>
      <c r="J113" s="182"/>
      <c r="K113" s="182"/>
      <c r="L113" s="182"/>
      <c r="M113" s="182"/>
      <c r="N113" s="182"/>
      <c r="O113" s="182"/>
      <c r="P113" s="182"/>
      <c r="Q113" s="185"/>
      <c r="R113" s="185"/>
      <c r="S113" s="185"/>
      <c r="T113" s="185"/>
      <c r="U113" s="185"/>
    </row>
    <row r="114" spans="4:21" ht="15" customHeight="1" x14ac:dyDescent="0.25">
      <c r="D114" s="182"/>
      <c r="E114" s="183"/>
      <c r="F114" s="182"/>
      <c r="G114" s="182"/>
      <c r="H114" s="182"/>
      <c r="I114" s="182"/>
      <c r="J114" s="182"/>
      <c r="K114" s="182"/>
      <c r="L114" s="182"/>
      <c r="M114" s="182"/>
      <c r="N114" s="182"/>
      <c r="O114" s="182"/>
      <c r="P114" s="182"/>
      <c r="Q114" s="185"/>
      <c r="R114" s="185"/>
      <c r="S114" s="185"/>
      <c r="T114" s="185"/>
      <c r="U114" s="185"/>
    </row>
    <row r="115" spans="4:21" ht="15" customHeight="1" x14ac:dyDescent="0.25">
      <c r="D115" s="182"/>
      <c r="E115" s="183"/>
      <c r="F115" s="182"/>
      <c r="G115" s="182"/>
      <c r="H115" s="182"/>
      <c r="I115" s="182"/>
      <c r="J115" s="182"/>
      <c r="K115" s="182"/>
      <c r="L115" s="182"/>
      <c r="M115" s="182"/>
      <c r="N115" s="182"/>
      <c r="O115" s="182"/>
      <c r="P115" s="182"/>
      <c r="Q115" s="185"/>
      <c r="R115" s="185"/>
      <c r="S115" s="185"/>
      <c r="T115" s="185"/>
      <c r="U115" s="185"/>
    </row>
    <row r="116" spans="4:21" ht="15" customHeight="1" x14ac:dyDescent="0.25">
      <c r="D116" s="182"/>
      <c r="E116" s="183"/>
      <c r="F116" s="182"/>
      <c r="G116" s="182"/>
      <c r="H116" s="182"/>
      <c r="I116" s="182"/>
      <c r="J116" s="182"/>
      <c r="K116" s="182"/>
      <c r="L116" s="182"/>
      <c r="M116" s="182"/>
      <c r="N116" s="182"/>
      <c r="O116" s="182"/>
      <c r="P116" s="182"/>
      <c r="Q116" s="185"/>
      <c r="R116" s="185"/>
      <c r="S116" s="185"/>
      <c r="T116" s="185"/>
      <c r="U116" s="185"/>
    </row>
    <row r="117" spans="4:21" ht="15" customHeight="1" x14ac:dyDescent="0.25">
      <c r="D117" s="182"/>
      <c r="E117" s="183"/>
      <c r="F117" s="182"/>
      <c r="G117" s="182"/>
      <c r="H117" s="182"/>
      <c r="I117" s="182"/>
      <c r="J117" s="182"/>
      <c r="K117" s="182"/>
      <c r="L117" s="182"/>
      <c r="M117" s="182"/>
      <c r="N117" s="182"/>
      <c r="O117" s="182"/>
      <c r="P117" s="182"/>
      <c r="Q117" s="185"/>
      <c r="R117" s="185"/>
      <c r="S117" s="185"/>
      <c r="T117" s="185"/>
      <c r="U117" s="185"/>
    </row>
    <row r="118" spans="4:21" ht="15" customHeight="1" x14ac:dyDescent="0.25">
      <c r="D118" s="182"/>
      <c r="E118" s="183"/>
      <c r="F118" s="182"/>
      <c r="G118" s="182"/>
      <c r="H118" s="182"/>
      <c r="I118" s="182"/>
      <c r="J118" s="182"/>
      <c r="K118" s="182"/>
      <c r="L118" s="182"/>
      <c r="M118" s="182"/>
      <c r="N118" s="182"/>
      <c r="O118" s="182"/>
      <c r="P118" s="182"/>
      <c r="Q118" s="185"/>
      <c r="R118" s="185"/>
      <c r="S118" s="185"/>
      <c r="T118" s="185"/>
      <c r="U118" s="185"/>
    </row>
    <row r="119" spans="4:21" ht="15" customHeight="1" x14ac:dyDescent="0.25">
      <c r="D119" s="182"/>
      <c r="E119" s="183"/>
      <c r="F119" s="182"/>
      <c r="G119" s="182"/>
      <c r="H119" s="182"/>
      <c r="I119" s="182"/>
      <c r="J119" s="182"/>
      <c r="K119" s="182"/>
      <c r="L119" s="182"/>
      <c r="M119" s="182"/>
      <c r="N119" s="182"/>
      <c r="O119" s="182"/>
      <c r="P119" s="182"/>
      <c r="Q119" s="185"/>
      <c r="R119" s="185"/>
      <c r="S119" s="185"/>
      <c r="T119" s="185"/>
      <c r="U119" s="185"/>
    </row>
    <row r="120" spans="4:21" ht="15" customHeight="1" x14ac:dyDescent="0.25">
      <c r="D120" s="182"/>
      <c r="E120" s="183"/>
      <c r="F120" s="182"/>
      <c r="G120" s="182"/>
      <c r="H120" s="182"/>
      <c r="I120" s="182"/>
      <c r="J120" s="182"/>
      <c r="K120" s="182"/>
      <c r="L120" s="182"/>
      <c r="M120" s="182"/>
      <c r="N120" s="182"/>
      <c r="O120" s="182"/>
      <c r="P120" s="182"/>
      <c r="Q120" s="185"/>
      <c r="R120" s="185"/>
      <c r="S120" s="185"/>
      <c r="T120" s="185"/>
      <c r="U120" s="185"/>
    </row>
    <row r="121" spans="4:21" ht="15" customHeight="1" x14ac:dyDescent="0.25">
      <c r="D121" s="182"/>
      <c r="E121" s="183"/>
      <c r="F121" s="182"/>
      <c r="G121" s="182"/>
      <c r="H121" s="182"/>
      <c r="I121" s="182"/>
      <c r="J121" s="182"/>
      <c r="K121" s="182"/>
      <c r="L121" s="182"/>
      <c r="M121" s="182"/>
      <c r="N121" s="182"/>
      <c r="O121" s="182"/>
      <c r="P121" s="182"/>
      <c r="Q121" s="185"/>
      <c r="R121" s="185"/>
      <c r="S121" s="185"/>
      <c r="T121" s="185"/>
      <c r="U121" s="185"/>
    </row>
    <row r="122" spans="4:21" ht="15" customHeight="1" x14ac:dyDescent="0.25">
      <c r="D122" s="182"/>
      <c r="E122" s="183"/>
      <c r="F122" s="182"/>
      <c r="G122" s="182"/>
      <c r="H122" s="182"/>
      <c r="I122" s="182"/>
      <c r="J122" s="182"/>
      <c r="K122" s="182"/>
      <c r="L122" s="182"/>
      <c r="M122" s="182"/>
      <c r="N122" s="182"/>
      <c r="O122" s="182"/>
      <c r="P122" s="182"/>
      <c r="Q122" s="185"/>
      <c r="R122" s="185"/>
      <c r="S122" s="185"/>
      <c r="T122" s="185"/>
      <c r="U122" s="185"/>
    </row>
    <row r="123" spans="4:21" ht="15" customHeight="1" x14ac:dyDescent="0.25">
      <c r="D123" s="182"/>
      <c r="E123" s="183"/>
      <c r="F123" s="182"/>
      <c r="G123" s="182"/>
      <c r="H123" s="182"/>
      <c r="I123" s="182"/>
      <c r="J123" s="182"/>
      <c r="K123" s="182"/>
      <c r="L123" s="182"/>
      <c r="M123" s="182"/>
      <c r="N123" s="182"/>
      <c r="O123" s="182"/>
      <c r="P123" s="182"/>
      <c r="Q123" s="185"/>
      <c r="R123" s="185"/>
      <c r="S123" s="185"/>
      <c r="T123" s="185"/>
      <c r="U123" s="185"/>
    </row>
    <row r="124" spans="4:21" ht="15" customHeight="1" x14ac:dyDescent="0.25">
      <c r="D124" s="182"/>
      <c r="E124" s="183"/>
      <c r="F124" s="182"/>
      <c r="G124" s="182"/>
      <c r="H124" s="182"/>
      <c r="I124" s="182"/>
      <c r="J124" s="182"/>
      <c r="K124" s="182"/>
      <c r="L124" s="182"/>
      <c r="M124" s="182"/>
      <c r="N124" s="182"/>
      <c r="O124" s="182"/>
      <c r="P124" s="182"/>
      <c r="Q124" s="185"/>
      <c r="R124" s="185"/>
      <c r="S124" s="185"/>
      <c r="T124" s="185"/>
      <c r="U124" s="185"/>
    </row>
    <row r="125" spans="4:21" ht="15" customHeight="1" x14ac:dyDescent="0.25">
      <c r="D125" s="182"/>
      <c r="E125" s="183"/>
      <c r="F125" s="182"/>
      <c r="G125" s="182"/>
      <c r="H125" s="182"/>
      <c r="I125" s="182"/>
      <c r="J125" s="182"/>
      <c r="K125" s="182"/>
      <c r="L125" s="182"/>
      <c r="M125" s="182"/>
      <c r="N125" s="182"/>
      <c r="O125" s="182"/>
      <c r="P125" s="182"/>
      <c r="Q125" s="185"/>
      <c r="R125" s="185"/>
      <c r="S125" s="185"/>
      <c r="T125" s="185"/>
      <c r="U125" s="185"/>
    </row>
    <row r="126" spans="4:21" ht="15" customHeight="1" x14ac:dyDescent="0.25">
      <c r="D126" s="182"/>
      <c r="E126" s="183"/>
      <c r="F126" s="182"/>
      <c r="G126" s="182"/>
      <c r="H126" s="182"/>
      <c r="I126" s="182"/>
      <c r="J126" s="182"/>
      <c r="K126" s="182"/>
      <c r="L126" s="182"/>
      <c r="M126" s="182"/>
      <c r="N126" s="182"/>
      <c r="O126" s="182"/>
      <c r="P126" s="182"/>
      <c r="Q126" s="185"/>
      <c r="R126" s="185"/>
      <c r="S126" s="185"/>
      <c r="T126" s="185"/>
      <c r="U126" s="185"/>
    </row>
    <row r="127" spans="4:21" ht="15" customHeight="1" x14ac:dyDescent="0.25">
      <c r="D127" s="182"/>
      <c r="E127" s="183"/>
      <c r="F127" s="182"/>
      <c r="G127" s="182"/>
      <c r="H127" s="182"/>
      <c r="I127" s="182"/>
      <c r="J127" s="182"/>
      <c r="K127" s="182"/>
      <c r="L127" s="182"/>
      <c r="M127" s="182"/>
      <c r="N127" s="182"/>
      <c r="O127" s="182"/>
      <c r="P127" s="182"/>
      <c r="Q127" s="185"/>
      <c r="R127" s="185"/>
      <c r="S127" s="185"/>
      <c r="T127" s="185"/>
      <c r="U127" s="185"/>
    </row>
    <row r="128" spans="4:21" ht="15" customHeight="1" x14ac:dyDescent="0.25">
      <c r="D128" s="182"/>
      <c r="E128" s="183"/>
      <c r="F128" s="182"/>
      <c r="G128" s="182"/>
      <c r="H128" s="182"/>
      <c r="I128" s="182"/>
      <c r="J128" s="182"/>
      <c r="K128" s="182"/>
      <c r="L128" s="182"/>
      <c r="M128" s="182"/>
      <c r="N128" s="182"/>
      <c r="O128" s="182"/>
      <c r="P128" s="182"/>
      <c r="Q128" s="185"/>
      <c r="R128" s="185"/>
      <c r="S128" s="185"/>
      <c r="T128" s="185"/>
      <c r="U128" s="185"/>
    </row>
    <row r="129" spans="4:21" ht="15" customHeight="1" x14ac:dyDescent="0.25">
      <c r="D129" s="182"/>
      <c r="E129" s="183"/>
      <c r="F129" s="182"/>
      <c r="G129" s="182"/>
      <c r="H129" s="182"/>
      <c r="I129" s="182"/>
      <c r="J129" s="182"/>
      <c r="K129" s="182"/>
      <c r="L129" s="182"/>
      <c r="M129" s="182"/>
      <c r="N129" s="182"/>
      <c r="O129" s="182"/>
      <c r="P129" s="182"/>
      <c r="Q129" s="185"/>
      <c r="R129" s="185"/>
      <c r="S129" s="185"/>
      <c r="T129" s="185"/>
      <c r="U129" s="185"/>
    </row>
    <row r="130" spans="4:21" ht="15" customHeight="1" x14ac:dyDescent="0.25">
      <c r="D130" s="182"/>
      <c r="E130" s="183"/>
      <c r="F130" s="182"/>
      <c r="G130" s="182"/>
      <c r="H130" s="182"/>
      <c r="I130" s="182"/>
      <c r="J130" s="182"/>
      <c r="K130" s="182"/>
      <c r="L130" s="182"/>
      <c r="M130" s="182"/>
      <c r="N130" s="182"/>
      <c r="O130" s="182"/>
      <c r="P130" s="182"/>
      <c r="Q130" s="185"/>
      <c r="R130" s="185"/>
      <c r="S130" s="185"/>
      <c r="T130" s="185"/>
      <c r="U130" s="185"/>
    </row>
    <row r="131" spans="4:21" ht="15" customHeight="1" x14ac:dyDescent="0.25">
      <c r="D131" s="182"/>
      <c r="E131" s="183"/>
      <c r="F131" s="182"/>
      <c r="G131" s="182"/>
      <c r="H131" s="182"/>
      <c r="I131" s="182"/>
      <c r="J131" s="182"/>
      <c r="K131" s="182"/>
      <c r="L131" s="182"/>
      <c r="M131" s="182"/>
      <c r="N131" s="182"/>
      <c r="O131" s="182"/>
      <c r="P131" s="182"/>
      <c r="Q131" s="185"/>
      <c r="R131" s="185"/>
      <c r="S131" s="185"/>
      <c r="T131" s="185"/>
      <c r="U131" s="185"/>
    </row>
    <row r="132" spans="4:21" ht="15" customHeight="1" x14ac:dyDescent="0.25">
      <c r="D132" s="182"/>
      <c r="E132" s="183"/>
      <c r="F132" s="182"/>
      <c r="G132" s="182"/>
      <c r="H132" s="182"/>
      <c r="I132" s="182"/>
      <c r="J132" s="182"/>
      <c r="K132" s="182"/>
      <c r="L132" s="182"/>
      <c r="M132" s="182"/>
      <c r="N132" s="182"/>
      <c r="O132" s="182"/>
      <c r="P132" s="182"/>
      <c r="Q132" s="185"/>
      <c r="R132" s="185"/>
      <c r="S132" s="185"/>
      <c r="T132" s="185"/>
      <c r="U132" s="185"/>
    </row>
    <row r="133" spans="4:21" ht="15" customHeight="1" x14ac:dyDescent="0.25">
      <c r="D133" s="182"/>
      <c r="E133" s="183"/>
      <c r="F133" s="182"/>
      <c r="G133" s="182"/>
      <c r="H133" s="182"/>
      <c r="I133" s="182"/>
      <c r="J133" s="182"/>
      <c r="K133" s="182"/>
      <c r="L133" s="182"/>
      <c r="M133" s="182"/>
      <c r="N133" s="182"/>
      <c r="O133" s="182"/>
      <c r="P133" s="182"/>
      <c r="Q133" s="185"/>
      <c r="R133" s="185"/>
      <c r="S133" s="185"/>
      <c r="T133" s="185"/>
      <c r="U133" s="185"/>
    </row>
    <row r="134" spans="4:21" ht="15" customHeight="1" x14ac:dyDescent="0.25">
      <c r="D134" s="182"/>
      <c r="E134" s="183"/>
      <c r="F134" s="182"/>
      <c r="G134" s="182"/>
      <c r="H134" s="182"/>
      <c r="I134" s="182"/>
      <c r="J134" s="182"/>
      <c r="K134" s="182"/>
      <c r="L134" s="182"/>
      <c r="M134" s="182"/>
      <c r="N134" s="182"/>
      <c r="O134" s="182"/>
      <c r="P134" s="182"/>
      <c r="Q134" s="185"/>
      <c r="R134" s="185"/>
      <c r="S134" s="185"/>
      <c r="T134" s="185"/>
      <c r="U134" s="185"/>
    </row>
    <row r="135" spans="4:21" ht="15" customHeight="1" x14ac:dyDescent="0.25">
      <c r="D135" s="182"/>
      <c r="E135" s="183"/>
      <c r="F135" s="182"/>
      <c r="G135" s="182"/>
      <c r="H135" s="182"/>
      <c r="I135" s="182"/>
      <c r="J135" s="182"/>
      <c r="K135" s="182"/>
      <c r="L135" s="182"/>
      <c r="M135" s="182"/>
      <c r="N135" s="182"/>
      <c r="O135" s="182"/>
      <c r="P135" s="182"/>
      <c r="Q135" s="185"/>
      <c r="R135" s="185"/>
      <c r="S135" s="185"/>
      <c r="T135" s="185"/>
      <c r="U135" s="185"/>
    </row>
    <row r="136" spans="4:21" ht="15" customHeight="1" x14ac:dyDescent="0.25">
      <c r="D136" s="182"/>
      <c r="E136" s="183"/>
      <c r="F136" s="182"/>
      <c r="G136" s="182"/>
      <c r="H136" s="182"/>
      <c r="I136" s="182"/>
      <c r="J136" s="182"/>
      <c r="K136" s="182"/>
      <c r="L136" s="182"/>
      <c r="M136" s="182"/>
      <c r="N136" s="182"/>
      <c r="O136" s="182"/>
      <c r="P136" s="182"/>
      <c r="Q136" s="185"/>
      <c r="R136" s="185"/>
      <c r="S136" s="185"/>
      <c r="T136" s="185"/>
      <c r="U136" s="185"/>
    </row>
    <row r="137" spans="4:21" x14ac:dyDescent="0.25">
      <c r="D137" s="182"/>
      <c r="E137" s="183"/>
      <c r="F137" s="182"/>
      <c r="G137" s="182"/>
      <c r="H137" s="182"/>
      <c r="I137" s="182"/>
      <c r="J137" s="182"/>
      <c r="K137" s="182"/>
      <c r="L137" s="182"/>
      <c r="M137" s="182"/>
      <c r="N137" s="182"/>
      <c r="O137" s="182"/>
      <c r="P137" s="182"/>
      <c r="Q137" s="185"/>
      <c r="R137" s="185"/>
      <c r="S137" s="185"/>
      <c r="T137" s="185"/>
      <c r="U137" s="185"/>
    </row>
    <row r="138" spans="4:21" x14ac:dyDescent="0.25">
      <c r="D138" s="182"/>
      <c r="E138" s="183"/>
      <c r="F138" s="182"/>
      <c r="G138" s="182"/>
      <c r="H138" s="182"/>
      <c r="I138" s="182"/>
      <c r="J138" s="182"/>
      <c r="K138" s="182"/>
      <c r="L138" s="182"/>
      <c r="M138" s="182"/>
      <c r="N138" s="182"/>
      <c r="O138" s="182"/>
      <c r="P138" s="182"/>
      <c r="Q138" s="185"/>
      <c r="R138" s="185"/>
      <c r="S138" s="185"/>
      <c r="T138" s="185"/>
      <c r="U138" s="185"/>
    </row>
    <row r="139" spans="4:21" x14ac:dyDescent="0.25">
      <c r="D139" s="182"/>
      <c r="E139" s="183"/>
      <c r="F139" s="182"/>
      <c r="G139" s="182"/>
      <c r="H139" s="182"/>
      <c r="I139" s="182"/>
      <c r="J139" s="182"/>
      <c r="K139" s="182"/>
      <c r="L139" s="182"/>
      <c r="M139" s="182"/>
      <c r="N139" s="182"/>
      <c r="O139" s="182"/>
      <c r="P139" s="182"/>
      <c r="Q139" s="185"/>
      <c r="R139" s="185"/>
      <c r="S139" s="185"/>
      <c r="T139" s="185"/>
      <c r="U139" s="185"/>
    </row>
    <row r="140" spans="4:21" x14ac:dyDescent="0.25">
      <c r="D140" s="182"/>
      <c r="E140" s="183"/>
      <c r="F140" s="182"/>
      <c r="G140" s="182"/>
      <c r="H140" s="182"/>
      <c r="I140" s="182"/>
      <c r="J140" s="182"/>
      <c r="K140" s="182"/>
      <c r="L140" s="182"/>
      <c r="M140" s="182"/>
      <c r="N140" s="182"/>
      <c r="O140" s="182"/>
      <c r="P140" s="182"/>
      <c r="Q140" s="185"/>
      <c r="R140" s="185"/>
      <c r="S140" s="185"/>
      <c r="T140" s="185"/>
      <c r="U140" s="185"/>
    </row>
    <row r="141" spans="4:21" x14ac:dyDescent="0.25">
      <c r="D141" s="182"/>
      <c r="E141" s="183"/>
      <c r="F141" s="182"/>
      <c r="G141" s="182"/>
      <c r="H141" s="182"/>
      <c r="I141" s="182"/>
      <c r="J141" s="182"/>
      <c r="K141" s="182"/>
      <c r="L141" s="182"/>
      <c r="M141" s="182"/>
      <c r="N141" s="182"/>
      <c r="O141" s="182"/>
      <c r="P141" s="182"/>
      <c r="Q141" s="185"/>
      <c r="R141" s="185"/>
      <c r="S141" s="185"/>
      <c r="T141" s="185"/>
      <c r="U141" s="185"/>
    </row>
    <row r="142" spans="4:21" x14ac:dyDescent="0.25">
      <c r="D142" s="182"/>
      <c r="E142" s="183"/>
      <c r="F142" s="182"/>
      <c r="G142" s="182"/>
      <c r="H142" s="182"/>
      <c r="I142" s="182"/>
      <c r="J142" s="182"/>
      <c r="K142" s="182"/>
      <c r="L142" s="182"/>
      <c r="M142" s="182"/>
      <c r="N142" s="182"/>
      <c r="O142" s="182"/>
      <c r="P142" s="182"/>
      <c r="Q142" s="185"/>
      <c r="R142" s="185"/>
      <c r="S142" s="185"/>
      <c r="T142" s="185"/>
      <c r="U142" s="185"/>
    </row>
    <row r="143" spans="4:21" x14ac:dyDescent="0.25">
      <c r="D143" s="182"/>
      <c r="E143" s="183"/>
      <c r="F143" s="182"/>
      <c r="G143" s="182"/>
      <c r="H143" s="182"/>
      <c r="I143" s="182"/>
      <c r="J143" s="182"/>
      <c r="K143" s="182"/>
      <c r="L143" s="182"/>
      <c r="M143" s="182"/>
      <c r="N143" s="182"/>
      <c r="O143" s="182"/>
      <c r="P143" s="182"/>
      <c r="Q143" s="185"/>
      <c r="R143" s="185"/>
      <c r="S143" s="185"/>
      <c r="T143" s="185"/>
      <c r="U143" s="185"/>
    </row>
    <row r="144" spans="4:21" x14ac:dyDescent="0.25">
      <c r="D144" s="182"/>
      <c r="E144" s="183"/>
      <c r="F144" s="182"/>
      <c r="G144" s="182"/>
      <c r="H144" s="182"/>
      <c r="I144" s="182"/>
      <c r="J144" s="182"/>
      <c r="K144" s="182"/>
      <c r="L144" s="182"/>
      <c r="M144" s="182"/>
      <c r="N144" s="182"/>
      <c r="O144" s="182"/>
      <c r="P144" s="182"/>
      <c r="Q144" s="185"/>
      <c r="R144" s="185"/>
      <c r="S144" s="185"/>
      <c r="T144" s="185"/>
      <c r="U144" s="185"/>
    </row>
    <row r="145" spans="4:21" x14ac:dyDescent="0.25">
      <c r="D145" s="182"/>
      <c r="E145" s="183"/>
      <c r="F145" s="182"/>
      <c r="G145" s="182"/>
      <c r="H145" s="182"/>
      <c r="I145" s="182"/>
      <c r="J145" s="182"/>
      <c r="K145" s="182"/>
      <c r="L145" s="182"/>
      <c r="M145" s="182"/>
      <c r="N145" s="182"/>
      <c r="O145" s="182"/>
      <c r="P145" s="182"/>
      <c r="Q145" s="185"/>
      <c r="R145" s="185"/>
      <c r="S145" s="185"/>
      <c r="T145" s="185"/>
      <c r="U145" s="185"/>
    </row>
    <row r="146" spans="4:21" x14ac:dyDescent="0.25">
      <c r="D146" s="182"/>
      <c r="E146" s="183"/>
      <c r="F146" s="182"/>
      <c r="G146" s="182"/>
      <c r="H146" s="182"/>
      <c r="I146" s="182"/>
      <c r="J146" s="182"/>
      <c r="K146" s="182"/>
      <c r="L146" s="182"/>
      <c r="M146" s="182"/>
      <c r="N146" s="182"/>
      <c r="O146" s="182"/>
      <c r="P146" s="182"/>
      <c r="Q146" s="185"/>
      <c r="R146" s="185"/>
      <c r="S146" s="185"/>
      <c r="T146" s="185"/>
      <c r="U146" s="185"/>
    </row>
    <row r="147" spans="4:21" x14ac:dyDescent="0.25">
      <c r="D147" s="182"/>
      <c r="E147" s="183"/>
      <c r="F147" s="182"/>
      <c r="G147" s="182"/>
      <c r="H147" s="182"/>
      <c r="I147" s="182"/>
      <c r="J147" s="182"/>
      <c r="K147" s="182"/>
      <c r="L147" s="182"/>
      <c r="M147" s="182"/>
      <c r="N147" s="182"/>
      <c r="O147" s="182"/>
      <c r="P147" s="182"/>
      <c r="Q147" s="185"/>
      <c r="R147" s="185"/>
      <c r="S147" s="185"/>
      <c r="T147" s="185"/>
      <c r="U147" s="185"/>
    </row>
    <row r="148" spans="4:21" x14ac:dyDescent="0.25">
      <c r="D148" s="182"/>
      <c r="E148" s="183"/>
      <c r="F148" s="182"/>
      <c r="G148" s="182"/>
      <c r="H148" s="182"/>
      <c r="I148" s="182"/>
      <c r="J148" s="182"/>
      <c r="K148" s="182"/>
      <c r="L148" s="182"/>
      <c r="M148" s="182"/>
      <c r="N148" s="182"/>
      <c r="O148" s="182"/>
      <c r="P148" s="182"/>
      <c r="Q148" s="185"/>
      <c r="R148" s="185"/>
      <c r="S148" s="185"/>
      <c r="T148" s="185"/>
      <c r="U148" s="185"/>
    </row>
    <row r="149" spans="4:21" x14ac:dyDescent="0.25">
      <c r="D149" s="182"/>
      <c r="E149" s="183"/>
      <c r="F149" s="182"/>
      <c r="G149" s="182"/>
      <c r="H149" s="182"/>
      <c r="I149" s="182"/>
      <c r="J149" s="182"/>
      <c r="K149" s="182"/>
      <c r="L149" s="182"/>
      <c r="M149" s="182"/>
      <c r="N149" s="182"/>
      <c r="O149" s="182"/>
      <c r="P149" s="182"/>
      <c r="Q149" s="185"/>
      <c r="R149" s="185"/>
      <c r="S149" s="185"/>
      <c r="T149" s="185"/>
      <c r="U149" s="185"/>
    </row>
    <row r="150" spans="4:21" x14ac:dyDescent="0.25">
      <c r="D150" s="182"/>
      <c r="E150" s="183"/>
      <c r="F150" s="182"/>
      <c r="G150" s="182"/>
      <c r="H150" s="182"/>
      <c r="I150" s="182"/>
      <c r="J150" s="182"/>
      <c r="K150" s="182"/>
      <c r="L150" s="182"/>
      <c r="M150" s="182"/>
      <c r="N150" s="182"/>
      <c r="O150" s="182"/>
      <c r="P150" s="182"/>
      <c r="Q150" s="185"/>
      <c r="R150" s="185"/>
      <c r="S150" s="185"/>
      <c r="T150" s="185"/>
      <c r="U150" s="185"/>
    </row>
    <row r="151" spans="4:21" x14ac:dyDescent="0.25">
      <c r="D151" s="182"/>
      <c r="E151" s="183"/>
      <c r="F151" s="182"/>
      <c r="G151" s="182"/>
      <c r="H151" s="182"/>
      <c r="I151" s="182"/>
      <c r="J151" s="182"/>
      <c r="K151" s="182"/>
      <c r="L151" s="182"/>
      <c r="M151" s="182"/>
      <c r="N151" s="182"/>
      <c r="O151" s="182"/>
      <c r="P151" s="182"/>
      <c r="Q151" s="185"/>
      <c r="R151" s="185"/>
      <c r="S151" s="185"/>
      <c r="T151" s="185"/>
      <c r="U151" s="185"/>
    </row>
    <row r="152" spans="4:21" x14ac:dyDescent="0.25">
      <c r="D152" s="182"/>
      <c r="E152" s="183"/>
      <c r="F152" s="182"/>
      <c r="G152" s="182"/>
      <c r="H152" s="182"/>
      <c r="I152" s="182"/>
      <c r="J152" s="182"/>
      <c r="K152" s="182"/>
      <c r="L152" s="182"/>
      <c r="M152" s="182"/>
      <c r="N152" s="182"/>
      <c r="O152" s="182"/>
      <c r="P152" s="182"/>
      <c r="Q152" s="185"/>
      <c r="R152" s="185"/>
      <c r="S152" s="185"/>
      <c r="T152" s="185"/>
      <c r="U152" s="185"/>
    </row>
    <row r="153" spans="4:21" x14ac:dyDescent="0.25">
      <c r="D153" s="182"/>
      <c r="E153" s="183"/>
      <c r="F153" s="182"/>
      <c r="G153" s="182"/>
      <c r="H153" s="182"/>
      <c r="I153" s="182"/>
      <c r="J153" s="182"/>
      <c r="K153" s="182"/>
      <c r="L153" s="182"/>
      <c r="M153" s="182"/>
      <c r="N153" s="182"/>
      <c r="O153" s="182"/>
      <c r="P153" s="182"/>
      <c r="Q153" s="185"/>
      <c r="R153" s="185"/>
      <c r="S153" s="185"/>
      <c r="T153" s="185"/>
      <c r="U153" s="185"/>
    </row>
    <row r="154" spans="4:21" x14ac:dyDescent="0.25">
      <c r="D154" s="182"/>
      <c r="E154" s="183"/>
      <c r="F154" s="182"/>
      <c r="G154" s="182"/>
      <c r="H154" s="182"/>
      <c r="I154" s="182"/>
      <c r="J154" s="182"/>
      <c r="K154" s="182"/>
      <c r="L154" s="182"/>
      <c r="M154" s="182"/>
      <c r="N154" s="182"/>
      <c r="O154" s="182"/>
      <c r="P154" s="182"/>
      <c r="Q154" s="185"/>
      <c r="R154" s="185"/>
      <c r="S154" s="185"/>
      <c r="T154" s="185"/>
      <c r="U154" s="185"/>
    </row>
    <row r="155" spans="4:21" x14ac:dyDescent="0.25">
      <c r="D155" s="182"/>
      <c r="E155" s="183"/>
      <c r="F155" s="182"/>
      <c r="G155" s="182"/>
      <c r="H155" s="182"/>
      <c r="I155" s="182"/>
      <c r="J155" s="182"/>
      <c r="K155" s="182"/>
      <c r="L155" s="182"/>
      <c r="M155" s="182"/>
      <c r="N155" s="182"/>
      <c r="O155" s="182"/>
      <c r="P155" s="182"/>
      <c r="Q155" s="185"/>
      <c r="R155" s="185"/>
      <c r="S155" s="185"/>
      <c r="T155" s="185"/>
      <c r="U155" s="185"/>
    </row>
    <row r="156" spans="4:21" x14ac:dyDescent="0.25">
      <c r="D156" s="182"/>
      <c r="E156" s="183"/>
      <c r="F156" s="182"/>
      <c r="G156" s="182"/>
      <c r="H156" s="182"/>
      <c r="I156" s="182"/>
      <c r="J156" s="182"/>
      <c r="K156" s="182"/>
      <c r="L156" s="182"/>
      <c r="M156" s="182"/>
      <c r="N156" s="182"/>
      <c r="O156" s="182"/>
      <c r="P156" s="182"/>
      <c r="Q156" s="185"/>
      <c r="R156" s="185"/>
      <c r="S156" s="185"/>
      <c r="T156" s="185"/>
      <c r="U156" s="185"/>
    </row>
    <row r="157" spans="4:21" x14ac:dyDescent="0.25">
      <c r="D157" s="182"/>
      <c r="E157" s="183"/>
      <c r="F157" s="182"/>
      <c r="G157" s="182"/>
      <c r="H157" s="182"/>
      <c r="I157" s="182"/>
      <c r="J157" s="182"/>
      <c r="K157" s="182"/>
      <c r="L157" s="182"/>
      <c r="M157" s="182"/>
      <c r="N157" s="182"/>
      <c r="O157" s="182"/>
      <c r="P157" s="182"/>
      <c r="Q157" s="185"/>
      <c r="R157" s="185"/>
      <c r="S157" s="185"/>
      <c r="T157" s="185"/>
      <c r="U157" s="185"/>
    </row>
    <row r="158" spans="4:21" x14ac:dyDescent="0.25">
      <c r="D158" s="182"/>
      <c r="E158" s="183"/>
      <c r="F158" s="182"/>
      <c r="G158" s="182"/>
      <c r="H158" s="182"/>
      <c r="I158" s="182"/>
      <c r="J158" s="182"/>
      <c r="K158" s="182"/>
      <c r="L158" s="182"/>
      <c r="M158" s="182"/>
      <c r="N158" s="182"/>
      <c r="O158" s="182"/>
      <c r="P158" s="182"/>
      <c r="Q158" s="185"/>
      <c r="R158" s="185"/>
      <c r="S158" s="185"/>
      <c r="T158" s="185"/>
      <c r="U158" s="185"/>
    </row>
    <row r="159" spans="4:21" x14ac:dyDescent="0.25">
      <c r="D159" s="182"/>
      <c r="E159" s="183"/>
      <c r="F159" s="182"/>
      <c r="G159" s="182"/>
      <c r="H159" s="182"/>
      <c r="I159" s="182"/>
      <c r="J159" s="182"/>
      <c r="K159" s="182"/>
      <c r="L159" s="182"/>
      <c r="M159" s="182"/>
      <c r="N159" s="182"/>
      <c r="O159" s="182"/>
      <c r="P159" s="182"/>
      <c r="Q159" s="185"/>
      <c r="R159" s="185"/>
      <c r="S159" s="185"/>
      <c r="T159" s="185"/>
      <c r="U159" s="185"/>
    </row>
    <row r="160" spans="4:21" x14ac:dyDescent="0.25">
      <c r="D160" s="182"/>
      <c r="E160" s="183"/>
      <c r="F160" s="182"/>
      <c r="G160" s="182"/>
      <c r="H160" s="182"/>
      <c r="I160" s="182"/>
      <c r="J160" s="182"/>
      <c r="K160" s="182"/>
      <c r="L160" s="182"/>
      <c r="M160" s="182"/>
      <c r="N160" s="182"/>
      <c r="O160" s="182"/>
      <c r="P160" s="182"/>
      <c r="Q160" s="185"/>
      <c r="R160" s="185"/>
      <c r="S160" s="185"/>
      <c r="T160" s="185"/>
      <c r="U160" s="185"/>
    </row>
    <row r="161" spans="4:21" x14ac:dyDescent="0.25">
      <c r="D161" s="182"/>
      <c r="E161" s="183"/>
      <c r="F161" s="182"/>
      <c r="G161" s="182"/>
      <c r="H161" s="182"/>
      <c r="I161" s="182"/>
      <c r="J161" s="182"/>
      <c r="K161" s="182"/>
      <c r="L161" s="182"/>
      <c r="M161" s="182"/>
      <c r="N161" s="182"/>
      <c r="O161" s="182"/>
      <c r="P161" s="182"/>
      <c r="Q161" s="185"/>
      <c r="R161" s="185"/>
      <c r="S161" s="185"/>
      <c r="T161" s="185"/>
      <c r="U161" s="185"/>
    </row>
    <row r="162" spans="4:21" x14ac:dyDescent="0.25">
      <c r="D162" s="182"/>
      <c r="E162" s="183"/>
      <c r="F162" s="182"/>
      <c r="G162" s="182"/>
      <c r="H162" s="182"/>
      <c r="I162" s="182"/>
      <c r="J162" s="182"/>
      <c r="K162" s="182"/>
      <c r="L162" s="182"/>
      <c r="M162" s="182"/>
      <c r="N162" s="182"/>
      <c r="O162" s="182"/>
      <c r="P162" s="182"/>
      <c r="Q162" s="185"/>
      <c r="R162" s="185"/>
      <c r="S162" s="185"/>
      <c r="T162" s="185"/>
      <c r="U162" s="185"/>
    </row>
    <row r="163" spans="4:21" x14ac:dyDescent="0.25">
      <c r="D163" s="182"/>
      <c r="E163" s="183"/>
      <c r="F163" s="182"/>
      <c r="G163" s="182"/>
      <c r="H163" s="182"/>
      <c r="I163" s="182"/>
      <c r="J163" s="182"/>
      <c r="K163" s="182"/>
      <c r="L163" s="182"/>
      <c r="M163" s="182"/>
      <c r="N163" s="182"/>
      <c r="O163" s="182"/>
      <c r="P163" s="182"/>
      <c r="Q163" s="185"/>
      <c r="R163" s="185"/>
      <c r="S163" s="185"/>
      <c r="T163" s="185"/>
      <c r="U163" s="185"/>
    </row>
    <row r="164" spans="4:21" x14ac:dyDescent="0.25">
      <c r="D164" s="182"/>
      <c r="E164" s="183"/>
      <c r="F164" s="182"/>
      <c r="G164" s="182"/>
      <c r="H164" s="182"/>
      <c r="I164" s="182"/>
      <c r="J164" s="182"/>
      <c r="K164" s="182"/>
      <c r="L164" s="182"/>
      <c r="M164" s="182"/>
      <c r="N164" s="182"/>
      <c r="O164" s="182"/>
      <c r="P164" s="182"/>
      <c r="Q164" s="185"/>
      <c r="R164" s="185"/>
      <c r="S164" s="185"/>
      <c r="T164" s="185"/>
      <c r="U164" s="185"/>
    </row>
    <row r="165" spans="4:21" x14ac:dyDescent="0.25">
      <c r="D165" s="182"/>
      <c r="E165" s="183"/>
      <c r="F165" s="182"/>
      <c r="G165" s="182"/>
      <c r="H165" s="182"/>
      <c r="I165" s="182"/>
      <c r="J165" s="182"/>
      <c r="K165" s="182"/>
      <c r="L165" s="182"/>
      <c r="M165" s="182"/>
      <c r="N165" s="182"/>
      <c r="O165" s="182"/>
      <c r="P165" s="182"/>
      <c r="Q165" s="185"/>
      <c r="R165" s="185"/>
      <c r="S165" s="185"/>
      <c r="T165" s="185"/>
      <c r="U165" s="185"/>
    </row>
    <row r="166" spans="4:21" x14ac:dyDescent="0.25">
      <c r="D166" s="182"/>
      <c r="E166" s="183"/>
      <c r="F166" s="182"/>
      <c r="G166" s="182"/>
      <c r="H166" s="182"/>
      <c r="I166" s="182"/>
      <c r="J166" s="182"/>
      <c r="K166" s="182"/>
      <c r="L166" s="182"/>
      <c r="M166" s="182"/>
      <c r="N166" s="182"/>
      <c r="O166" s="182"/>
      <c r="P166" s="182"/>
      <c r="Q166" s="185"/>
      <c r="R166" s="185"/>
      <c r="S166" s="185"/>
      <c r="T166" s="185"/>
      <c r="U166" s="185"/>
    </row>
    <row r="167" spans="4:21" x14ac:dyDescent="0.25">
      <c r="D167" s="182"/>
      <c r="E167" s="183"/>
      <c r="F167" s="182"/>
      <c r="G167" s="182"/>
      <c r="H167" s="182"/>
      <c r="I167" s="182"/>
      <c r="J167" s="182"/>
      <c r="K167" s="182"/>
      <c r="L167" s="182"/>
      <c r="M167" s="182"/>
      <c r="N167" s="182"/>
      <c r="O167" s="182"/>
      <c r="P167" s="182"/>
      <c r="Q167" s="185"/>
      <c r="R167" s="185"/>
      <c r="S167" s="185"/>
      <c r="T167" s="185"/>
      <c r="U167" s="185"/>
    </row>
    <row r="168" spans="4:21" x14ac:dyDescent="0.25">
      <c r="D168" s="182"/>
      <c r="E168" s="183"/>
      <c r="F168" s="182"/>
      <c r="G168" s="182"/>
      <c r="H168" s="182"/>
      <c r="I168" s="182"/>
      <c r="J168" s="182"/>
      <c r="K168" s="182"/>
      <c r="L168" s="182"/>
      <c r="M168" s="182"/>
      <c r="N168" s="182"/>
      <c r="O168" s="182"/>
      <c r="P168" s="182"/>
      <c r="Q168" s="185"/>
      <c r="R168" s="185"/>
      <c r="S168" s="185"/>
      <c r="T168" s="185"/>
      <c r="U168" s="185"/>
    </row>
    <row r="169" spans="4:21" x14ac:dyDescent="0.25">
      <c r="D169" s="182"/>
      <c r="E169" s="183"/>
      <c r="F169" s="182"/>
      <c r="G169" s="182"/>
      <c r="H169" s="182"/>
      <c r="I169" s="182"/>
      <c r="J169" s="182"/>
      <c r="K169" s="182"/>
      <c r="L169" s="182"/>
      <c r="M169" s="182"/>
      <c r="N169" s="182"/>
      <c r="O169" s="182"/>
      <c r="P169" s="182"/>
      <c r="Q169" s="185"/>
      <c r="R169" s="185"/>
      <c r="S169" s="185"/>
      <c r="T169" s="185"/>
      <c r="U169" s="185"/>
    </row>
    <row r="170" spans="4:21" x14ac:dyDescent="0.25">
      <c r="D170" s="182"/>
      <c r="E170" s="183"/>
      <c r="F170" s="182"/>
      <c r="G170" s="182"/>
      <c r="H170" s="182"/>
      <c r="I170" s="182"/>
      <c r="J170" s="182"/>
      <c r="K170" s="182"/>
      <c r="L170" s="182"/>
      <c r="M170" s="182"/>
      <c r="N170" s="182"/>
      <c r="O170" s="182"/>
      <c r="P170" s="182"/>
      <c r="Q170" s="185"/>
      <c r="R170" s="185"/>
      <c r="S170" s="185"/>
      <c r="T170" s="185"/>
      <c r="U170" s="185"/>
    </row>
    <row r="171" spans="4:21" x14ac:dyDescent="0.25">
      <c r="D171" s="182"/>
      <c r="E171" s="183"/>
      <c r="F171" s="182"/>
      <c r="G171" s="182"/>
      <c r="H171" s="182"/>
      <c r="I171" s="182"/>
      <c r="J171" s="182"/>
      <c r="K171" s="182"/>
      <c r="L171" s="182"/>
      <c r="M171" s="182"/>
      <c r="N171" s="182"/>
      <c r="O171" s="182"/>
      <c r="P171" s="182"/>
      <c r="Q171" s="185"/>
      <c r="R171" s="185"/>
      <c r="S171" s="185"/>
      <c r="T171" s="185"/>
      <c r="U171" s="185"/>
    </row>
    <row r="172" spans="4:21" x14ac:dyDescent="0.25">
      <c r="D172" s="182"/>
      <c r="E172" s="183"/>
      <c r="F172" s="182"/>
      <c r="G172" s="182"/>
      <c r="H172" s="182"/>
      <c r="I172" s="182"/>
      <c r="J172" s="182"/>
      <c r="K172" s="182"/>
      <c r="L172" s="182"/>
      <c r="M172" s="182"/>
      <c r="N172" s="182"/>
      <c r="O172" s="182"/>
      <c r="P172" s="182"/>
      <c r="Q172" s="185"/>
      <c r="R172" s="185"/>
      <c r="S172" s="185"/>
      <c r="T172" s="185"/>
      <c r="U172" s="185"/>
    </row>
    <row r="173" spans="4:21" x14ac:dyDescent="0.25">
      <c r="D173" s="182"/>
      <c r="E173" s="183"/>
      <c r="F173" s="182"/>
      <c r="G173" s="182"/>
      <c r="H173" s="182"/>
      <c r="I173" s="182"/>
      <c r="J173" s="182"/>
      <c r="K173" s="182"/>
      <c r="L173" s="182"/>
      <c r="M173" s="182"/>
      <c r="N173" s="182"/>
      <c r="O173" s="182"/>
      <c r="P173" s="182"/>
      <c r="Q173" s="185"/>
      <c r="R173" s="185"/>
      <c r="S173" s="185"/>
      <c r="T173" s="185"/>
      <c r="U173" s="185"/>
    </row>
    <row r="174" spans="4:21" x14ac:dyDescent="0.25">
      <c r="D174" s="182"/>
      <c r="E174" s="183"/>
      <c r="F174" s="182"/>
      <c r="G174" s="182"/>
      <c r="H174" s="182"/>
      <c r="I174" s="182"/>
      <c r="J174" s="182"/>
      <c r="K174" s="182"/>
      <c r="L174" s="182"/>
      <c r="M174" s="182"/>
      <c r="N174" s="182"/>
      <c r="O174" s="182"/>
      <c r="P174" s="182"/>
      <c r="Q174" s="185"/>
      <c r="R174" s="185"/>
      <c r="S174" s="185"/>
      <c r="T174" s="185"/>
      <c r="U174" s="185"/>
    </row>
    <row r="175" spans="4:21" x14ac:dyDescent="0.25">
      <c r="D175" s="182"/>
      <c r="E175" s="183"/>
      <c r="F175" s="182"/>
      <c r="G175" s="182"/>
      <c r="H175" s="182"/>
      <c r="I175" s="182"/>
      <c r="J175" s="182"/>
      <c r="K175" s="182"/>
      <c r="L175" s="182"/>
      <c r="M175" s="182"/>
      <c r="N175" s="182"/>
      <c r="O175" s="182"/>
      <c r="P175" s="182"/>
      <c r="Q175" s="185"/>
      <c r="R175" s="185"/>
      <c r="S175" s="185"/>
      <c r="T175" s="185"/>
      <c r="U175" s="185"/>
    </row>
    <row r="176" spans="4:21" x14ac:dyDescent="0.25">
      <c r="D176" s="182"/>
      <c r="E176" s="183"/>
      <c r="F176" s="182"/>
      <c r="G176" s="182"/>
      <c r="H176" s="182"/>
      <c r="I176" s="182"/>
      <c r="J176" s="182"/>
      <c r="K176" s="182"/>
      <c r="L176" s="182"/>
      <c r="M176" s="182"/>
      <c r="N176" s="182"/>
      <c r="O176" s="182"/>
      <c r="P176" s="182"/>
      <c r="Q176" s="185"/>
      <c r="R176" s="185"/>
      <c r="S176" s="185"/>
      <c r="T176" s="185"/>
      <c r="U176" s="185"/>
    </row>
    <row r="177" spans="4:21" x14ac:dyDescent="0.25">
      <c r="D177" s="182"/>
      <c r="E177" s="183"/>
      <c r="F177" s="182"/>
      <c r="G177" s="182"/>
      <c r="H177" s="182"/>
      <c r="I177" s="182"/>
      <c r="J177" s="182"/>
      <c r="K177" s="182"/>
      <c r="L177" s="182"/>
      <c r="M177" s="182"/>
      <c r="N177" s="182"/>
      <c r="O177" s="182"/>
      <c r="P177" s="182"/>
      <c r="Q177" s="185"/>
      <c r="R177" s="185"/>
      <c r="S177" s="185"/>
      <c r="T177" s="185"/>
      <c r="U177" s="185"/>
    </row>
    <row r="178" spans="4:21" x14ac:dyDescent="0.25">
      <c r="D178" s="182"/>
      <c r="E178" s="183"/>
      <c r="F178" s="182"/>
      <c r="G178" s="182"/>
      <c r="H178" s="182"/>
      <c r="I178" s="182"/>
      <c r="J178" s="182"/>
      <c r="K178" s="182"/>
      <c r="L178" s="182"/>
      <c r="M178" s="182"/>
      <c r="N178" s="182"/>
      <c r="O178" s="182"/>
      <c r="P178" s="182"/>
      <c r="Q178" s="185"/>
      <c r="R178" s="185"/>
      <c r="S178" s="185"/>
      <c r="T178" s="185"/>
      <c r="U178" s="185"/>
    </row>
    <row r="179" spans="4:21" x14ac:dyDescent="0.25">
      <c r="D179" s="182"/>
      <c r="E179" s="183"/>
      <c r="F179" s="182"/>
      <c r="G179" s="182"/>
      <c r="H179" s="182"/>
      <c r="I179" s="182"/>
      <c r="J179" s="182"/>
      <c r="K179" s="182"/>
      <c r="L179" s="182"/>
      <c r="M179" s="182"/>
      <c r="N179" s="182"/>
      <c r="O179" s="182"/>
      <c r="P179" s="182"/>
      <c r="Q179" s="185"/>
      <c r="R179" s="185"/>
      <c r="S179" s="185"/>
      <c r="T179" s="185"/>
      <c r="U179" s="185"/>
    </row>
    <row r="180" spans="4:21" x14ac:dyDescent="0.25">
      <c r="D180" s="182"/>
      <c r="E180" s="183"/>
      <c r="F180" s="182"/>
      <c r="G180" s="182"/>
      <c r="H180" s="182"/>
      <c r="I180" s="182"/>
      <c r="J180" s="182"/>
      <c r="K180" s="182"/>
      <c r="L180" s="182"/>
      <c r="M180" s="182"/>
      <c r="N180" s="182"/>
      <c r="O180" s="182"/>
      <c r="P180" s="182"/>
      <c r="Q180" s="185"/>
      <c r="R180" s="185"/>
      <c r="S180" s="185"/>
      <c r="T180" s="185"/>
      <c r="U180" s="185"/>
    </row>
    <row r="181" spans="4:21" x14ac:dyDescent="0.25">
      <c r="D181" s="182"/>
      <c r="E181" s="183"/>
      <c r="F181" s="182"/>
      <c r="G181" s="182"/>
      <c r="H181" s="182"/>
      <c r="I181" s="182"/>
      <c r="J181" s="182"/>
      <c r="K181" s="182"/>
      <c r="L181" s="182"/>
      <c r="M181" s="182"/>
      <c r="N181" s="182"/>
      <c r="O181" s="182"/>
      <c r="P181" s="182"/>
      <c r="Q181" s="185"/>
      <c r="R181" s="185"/>
      <c r="S181" s="185"/>
      <c r="T181" s="185"/>
      <c r="U181" s="185"/>
    </row>
    <row r="182" spans="4:21" x14ac:dyDescent="0.25">
      <c r="D182" s="182"/>
      <c r="E182" s="183"/>
      <c r="F182" s="182"/>
      <c r="G182" s="182"/>
      <c r="H182" s="182"/>
      <c r="I182" s="182"/>
      <c r="J182" s="182"/>
      <c r="K182" s="182"/>
      <c r="L182" s="182"/>
      <c r="M182" s="182"/>
      <c r="N182" s="182"/>
      <c r="O182" s="182"/>
      <c r="P182" s="182"/>
      <c r="Q182" s="185"/>
      <c r="R182" s="185"/>
      <c r="S182" s="185"/>
      <c r="T182" s="185"/>
      <c r="U182" s="185"/>
    </row>
    <row r="183" spans="4:21" x14ac:dyDescent="0.25">
      <c r="D183" s="182"/>
      <c r="E183" s="183"/>
      <c r="F183" s="182"/>
      <c r="G183" s="182"/>
      <c r="H183" s="182"/>
      <c r="I183" s="182"/>
      <c r="J183" s="182"/>
      <c r="K183" s="182"/>
      <c r="L183" s="182"/>
      <c r="M183" s="182"/>
      <c r="N183" s="182"/>
      <c r="O183" s="182"/>
      <c r="P183" s="182"/>
      <c r="Q183" s="185"/>
      <c r="R183" s="185"/>
      <c r="S183" s="185"/>
      <c r="T183" s="185"/>
      <c r="U183" s="185"/>
    </row>
    <row r="184" spans="4:21" x14ac:dyDescent="0.25">
      <c r="D184" s="182"/>
      <c r="E184" s="183"/>
      <c r="F184" s="182"/>
      <c r="G184" s="182"/>
      <c r="H184" s="182"/>
      <c r="I184" s="182"/>
      <c r="J184" s="182"/>
      <c r="K184" s="182"/>
      <c r="L184" s="182"/>
      <c r="M184" s="182"/>
      <c r="N184" s="182"/>
      <c r="O184" s="182"/>
      <c r="P184" s="182"/>
      <c r="Q184" s="185"/>
      <c r="R184" s="185"/>
      <c r="S184" s="185"/>
      <c r="T184" s="185"/>
      <c r="U184" s="185"/>
    </row>
    <row r="185" spans="4:21" x14ac:dyDescent="0.25">
      <c r="D185" s="182"/>
      <c r="E185" s="183"/>
      <c r="F185" s="182"/>
      <c r="G185" s="182"/>
      <c r="H185" s="182"/>
      <c r="I185" s="182"/>
      <c r="J185" s="182"/>
      <c r="K185" s="182"/>
      <c r="L185" s="182"/>
      <c r="M185" s="182"/>
      <c r="N185" s="182"/>
      <c r="O185" s="182"/>
      <c r="P185" s="182"/>
      <c r="Q185" s="185"/>
      <c r="R185" s="185"/>
      <c r="S185" s="185"/>
      <c r="T185" s="185"/>
      <c r="U185" s="185"/>
    </row>
    <row r="186" spans="4:21" x14ac:dyDescent="0.25">
      <c r="D186" s="182"/>
      <c r="E186" s="183"/>
      <c r="F186" s="182"/>
      <c r="G186" s="182"/>
      <c r="H186" s="182"/>
      <c r="I186" s="182"/>
      <c r="J186" s="182"/>
      <c r="K186" s="182"/>
      <c r="L186" s="182"/>
      <c r="M186" s="182"/>
      <c r="N186" s="182"/>
      <c r="O186" s="182"/>
      <c r="P186" s="182"/>
      <c r="Q186" s="185"/>
      <c r="R186" s="185"/>
      <c r="S186" s="185"/>
      <c r="T186" s="185"/>
      <c r="U186" s="185"/>
    </row>
    <row r="187" spans="4:21" x14ac:dyDescent="0.25">
      <c r="D187" s="182"/>
      <c r="E187" s="183"/>
      <c r="F187" s="182"/>
      <c r="G187" s="182"/>
      <c r="H187" s="182"/>
      <c r="I187" s="182"/>
      <c r="J187" s="182"/>
      <c r="K187" s="182"/>
      <c r="L187" s="182"/>
      <c r="M187" s="182"/>
      <c r="N187" s="182"/>
      <c r="O187" s="182"/>
      <c r="P187" s="182"/>
      <c r="Q187" s="185"/>
      <c r="R187" s="185"/>
      <c r="S187" s="185"/>
      <c r="T187" s="185"/>
      <c r="U187" s="185"/>
    </row>
    <row r="188" spans="4:21" x14ac:dyDescent="0.25">
      <c r="D188" s="182"/>
      <c r="E188" s="183"/>
      <c r="F188" s="182"/>
      <c r="G188" s="182"/>
      <c r="H188" s="182"/>
      <c r="I188" s="182"/>
      <c r="J188" s="182"/>
      <c r="K188" s="182"/>
      <c r="L188" s="182"/>
      <c r="M188" s="182"/>
      <c r="N188" s="182"/>
      <c r="O188" s="182"/>
      <c r="P188" s="182"/>
      <c r="Q188" s="185"/>
      <c r="R188" s="185"/>
      <c r="S188" s="185"/>
      <c r="T188" s="185"/>
      <c r="U188" s="185"/>
    </row>
    <row r="189" spans="4:21" x14ac:dyDescent="0.25">
      <c r="D189" s="182"/>
      <c r="E189" s="183"/>
      <c r="F189" s="182"/>
      <c r="G189" s="182"/>
      <c r="H189" s="182"/>
      <c r="I189" s="182"/>
      <c r="J189" s="182"/>
      <c r="K189" s="182"/>
      <c r="L189" s="182"/>
      <c r="M189" s="182"/>
      <c r="N189" s="182"/>
      <c r="O189" s="182"/>
      <c r="P189" s="182"/>
      <c r="Q189" s="185"/>
      <c r="R189" s="185"/>
      <c r="S189" s="185"/>
      <c r="T189" s="185"/>
      <c r="U189" s="185"/>
    </row>
    <row r="190" spans="4:21" x14ac:dyDescent="0.25">
      <c r="D190" s="182"/>
      <c r="E190" s="183"/>
      <c r="F190" s="182"/>
      <c r="G190" s="182"/>
      <c r="H190" s="182"/>
      <c r="I190" s="182"/>
      <c r="J190" s="182"/>
      <c r="K190" s="182"/>
      <c r="L190" s="182"/>
      <c r="M190" s="182"/>
      <c r="N190" s="182"/>
      <c r="O190" s="182"/>
      <c r="P190" s="182"/>
      <c r="Q190" s="185"/>
      <c r="R190" s="185"/>
      <c r="S190" s="185"/>
      <c r="T190" s="185"/>
      <c r="U190" s="185"/>
    </row>
    <row r="191" spans="4:21" x14ac:dyDescent="0.25">
      <c r="D191" s="182"/>
      <c r="E191" s="183"/>
      <c r="F191" s="182"/>
      <c r="G191" s="182"/>
      <c r="H191" s="182"/>
      <c r="I191" s="182"/>
      <c r="J191" s="182"/>
      <c r="K191" s="182"/>
      <c r="L191" s="182"/>
      <c r="M191" s="182"/>
      <c r="N191" s="182"/>
      <c r="O191" s="182"/>
      <c r="P191" s="182"/>
      <c r="Q191" s="185"/>
      <c r="R191" s="185"/>
      <c r="S191" s="185"/>
      <c r="T191" s="185"/>
      <c r="U191" s="185"/>
    </row>
    <row r="192" spans="4:21" x14ac:dyDescent="0.25">
      <c r="D192" s="182"/>
      <c r="E192" s="183"/>
      <c r="F192" s="182"/>
      <c r="G192" s="182"/>
      <c r="H192" s="182"/>
      <c r="I192" s="182"/>
      <c r="J192" s="182"/>
      <c r="K192" s="182"/>
      <c r="L192" s="182"/>
      <c r="M192" s="182"/>
      <c r="N192" s="182"/>
      <c r="O192" s="182"/>
      <c r="P192" s="182"/>
      <c r="Q192" s="185"/>
      <c r="R192" s="185"/>
      <c r="S192" s="185"/>
      <c r="T192" s="185"/>
      <c r="U192" s="185"/>
    </row>
    <row r="193" spans="4:21" x14ac:dyDescent="0.25">
      <c r="D193" s="182"/>
      <c r="E193" s="183"/>
      <c r="F193" s="182"/>
      <c r="G193" s="182"/>
      <c r="H193" s="182"/>
      <c r="I193" s="182"/>
      <c r="J193" s="182"/>
      <c r="K193" s="182"/>
      <c r="L193" s="182"/>
      <c r="M193" s="182"/>
      <c r="N193" s="182"/>
      <c r="O193" s="182"/>
      <c r="P193" s="182"/>
      <c r="Q193" s="185"/>
      <c r="R193" s="185"/>
      <c r="S193" s="185"/>
      <c r="T193" s="185"/>
      <c r="U193" s="185"/>
    </row>
    <row r="194" spans="4:21" x14ac:dyDescent="0.25">
      <c r="D194" s="182"/>
      <c r="E194" s="183"/>
      <c r="F194" s="182"/>
      <c r="G194" s="182"/>
      <c r="H194" s="182"/>
      <c r="I194" s="182"/>
      <c r="J194" s="182"/>
      <c r="K194" s="182"/>
      <c r="L194" s="182"/>
      <c r="M194" s="182"/>
      <c r="N194" s="182"/>
      <c r="O194" s="182"/>
      <c r="P194" s="182"/>
      <c r="Q194" s="185"/>
      <c r="R194" s="185"/>
      <c r="S194" s="185"/>
      <c r="T194" s="185"/>
      <c r="U194" s="185"/>
    </row>
    <row r="195" spans="4:21" x14ac:dyDescent="0.25">
      <c r="D195" s="182"/>
      <c r="E195" s="183"/>
      <c r="F195" s="182"/>
      <c r="G195" s="182"/>
      <c r="H195" s="182"/>
      <c r="I195" s="182"/>
      <c r="J195" s="182"/>
      <c r="K195" s="182"/>
      <c r="L195" s="182"/>
      <c r="M195" s="182"/>
      <c r="N195" s="182"/>
      <c r="O195" s="182"/>
      <c r="P195" s="182"/>
      <c r="Q195" s="185"/>
      <c r="R195" s="185"/>
      <c r="S195" s="185"/>
      <c r="T195" s="185"/>
      <c r="U195" s="185"/>
    </row>
    <row r="196" spans="4:21" x14ac:dyDescent="0.25">
      <c r="D196" s="182"/>
      <c r="E196" s="183"/>
      <c r="F196" s="182"/>
      <c r="G196" s="182"/>
      <c r="H196" s="182"/>
      <c r="I196" s="182"/>
      <c r="J196" s="182"/>
      <c r="K196" s="182"/>
      <c r="L196" s="182"/>
      <c r="M196" s="182"/>
      <c r="N196" s="182"/>
      <c r="O196" s="182"/>
      <c r="P196" s="182"/>
      <c r="Q196" s="185"/>
      <c r="R196" s="185"/>
      <c r="S196" s="185"/>
      <c r="T196" s="185"/>
      <c r="U196" s="185"/>
    </row>
    <row r="197" spans="4:21" x14ac:dyDescent="0.25">
      <c r="D197" s="182"/>
      <c r="E197" s="183"/>
      <c r="F197" s="182"/>
      <c r="G197" s="182"/>
      <c r="H197" s="182"/>
      <c r="I197" s="182"/>
      <c r="J197" s="182"/>
      <c r="K197" s="182"/>
      <c r="L197" s="182"/>
      <c r="M197" s="182"/>
      <c r="N197" s="182"/>
      <c r="O197" s="182"/>
      <c r="P197" s="182"/>
      <c r="Q197" s="185"/>
      <c r="R197" s="185"/>
      <c r="S197" s="185"/>
      <c r="T197" s="185"/>
      <c r="U197" s="185"/>
    </row>
    <row r="198" spans="4:21" x14ac:dyDescent="0.25">
      <c r="D198" s="182"/>
      <c r="E198" s="183"/>
      <c r="F198" s="182"/>
      <c r="G198" s="182"/>
      <c r="H198" s="182"/>
      <c r="I198" s="182"/>
      <c r="J198" s="182"/>
      <c r="K198" s="182"/>
      <c r="L198" s="182"/>
      <c r="M198" s="182"/>
      <c r="N198" s="182"/>
      <c r="O198" s="182"/>
      <c r="P198" s="182"/>
      <c r="Q198" s="185"/>
      <c r="R198" s="185"/>
      <c r="S198" s="185"/>
      <c r="T198" s="185"/>
      <c r="U198" s="185"/>
    </row>
    <row r="199" spans="4:21" x14ac:dyDescent="0.25">
      <c r="D199" s="182"/>
      <c r="E199" s="183"/>
      <c r="F199" s="182"/>
      <c r="G199" s="182"/>
      <c r="H199" s="182"/>
      <c r="I199" s="182"/>
      <c r="J199" s="182"/>
      <c r="K199" s="182"/>
      <c r="L199" s="182"/>
      <c r="M199" s="182"/>
      <c r="N199" s="182"/>
      <c r="O199" s="182"/>
      <c r="P199" s="182"/>
      <c r="Q199" s="185"/>
      <c r="R199" s="185"/>
      <c r="S199" s="185"/>
      <c r="T199" s="185"/>
      <c r="U199" s="185"/>
    </row>
    <row r="200" spans="4:21" x14ac:dyDescent="0.25">
      <c r="D200" s="182"/>
      <c r="E200" s="183"/>
      <c r="F200" s="182"/>
      <c r="G200" s="182"/>
      <c r="H200" s="182"/>
      <c r="I200" s="182"/>
      <c r="J200" s="182"/>
      <c r="K200" s="182"/>
      <c r="L200" s="182"/>
      <c r="M200" s="182"/>
      <c r="N200" s="182"/>
      <c r="O200" s="182"/>
      <c r="P200" s="182"/>
      <c r="Q200" s="185"/>
      <c r="R200" s="185"/>
      <c r="S200" s="185"/>
      <c r="T200" s="185"/>
      <c r="U200" s="185"/>
    </row>
    <row r="201" spans="4:21" x14ac:dyDescent="0.25">
      <c r="D201" s="182"/>
      <c r="E201" s="183"/>
      <c r="F201" s="182"/>
      <c r="G201" s="182"/>
      <c r="H201" s="182"/>
      <c r="I201" s="182"/>
      <c r="J201" s="182"/>
      <c r="K201" s="182"/>
      <c r="L201" s="182"/>
      <c r="M201" s="182"/>
      <c r="N201" s="182"/>
      <c r="O201" s="182"/>
      <c r="P201" s="182"/>
      <c r="Q201" s="185"/>
      <c r="R201" s="185"/>
      <c r="S201" s="185"/>
      <c r="T201" s="185"/>
      <c r="U201" s="185"/>
    </row>
    <row r="202" spans="4:21" x14ac:dyDescent="0.25">
      <c r="D202" s="182"/>
      <c r="E202" s="183"/>
      <c r="F202" s="182"/>
      <c r="G202" s="182"/>
      <c r="H202" s="182"/>
      <c r="I202" s="182"/>
      <c r="J202" s="182"/>
      <c r="K202" s="182"/>
      <c r="L202" s="182"/>
      <c r="M202" s="182"/>
      <c r="N202" s="182"/>
      <c r="O202" s="182"/>
      <c r="P202" s="182"/>
      <c r="Q202" s="185"/>
      <c r="R202" s="185"/>
      <c r="S202" s="185"/>
      <c r="T202" s="185"/>
      <c r="U202" s="185"/>
    </row>
    <row r="203" spans="4:21" x14ac:dyDescent="0.25">
      <c r="D203" s="182"/>
      <c r="E203" s="183"/>
      <c r="F203" s="182"/>
      <c r="G203" s="182"/>
      <c r="H203" s="182"/>
      <c r="I203" s="182"/>
      <c r="J203" s="182"/>
      <c r="K203" s="182"/>
      <c r="L203" s="182"/>
      <c r="M203" s="182"/>
      <c r="N203" s="182"/>
      <c r="O203" s="182"/>
      <c r="P203" s="182"/>
      <c r="Q203" s="185"/>
      <c r="R203" s="185"/>
      <c r="S203" s="185"/>
      <c r="T203" s="185"/>
      <c r="U203" s="185"/>
    </row>
    <row r="204" spans="4:21" x14ac:dyDescent="0.25">
      <c r="D204" s="182"/>
      <c r="E204" s="183"/>
      <c r="F204" s="182"/>
      <c r="G204" s="182"/>
      <c r="H204" s="182"/>
      <c r="I204" s="182"/>
      <c r="J204" s="182"/>
      <c r="K204" s="182"/>
      <c r="L204" s="182"/>
      <c r="M204" s="182"/>
      <c r="N204" s="182"/>
      <c r="O204" s="182"/>
      <c r="P204" s="182"/>
      <c r="Q204" s="185"/>
      <c r="R204" s="185"/>
      <c r="S204" s="185"/>
      <c r="T204" s="185"/>
      <c r="U204" s="185"/>
    </row>
    <row r="205" spans="4:21" x14ac:dyDescent="0.25">
      <c r="D205" s="182"/>
      <c r="E205" s="183"/>
      <c r="F205" s="182"/>
      <c r="G205" s="182"/>
      <c r="H205" s="182"/>
      <c r="I205" s="182"/>
      <c r="J205" s="182"/>
      <c r="K205" s="182"/>
      <c r="L205" s="182"/>
      <c r="M205" s="182"/>
      <c r="N205" s="182"/>
      <c r="O205" s="182"/>
      <c r="P205" s="182"/>
      <c r="Q205" s="185"/>
      <c r="R205" s="185"/>
      <c r="S205" s="185"/>
      <c r="T205" s="185"/>
      <c r="U205" s="185"/>
    </row>
    <row r="206" spans="4:21" x14ac:dyDescent="0.25">
      <c r="D206" s="182"/>
      <c r="E206" s="183"/>
      <c r="F206" s="182"/>
      <c r="G206" s="182"/>
      <c r="H206" s="182"/>
      <c r="I206" s="182"/>
      <c r="J206" s="182"/>
      <c r="K206" s="182"/>
      <c r="L206" s="182"/>
      <c r="M206" s="182"/>
      <c r="N206" s="182"/>
      <c r="O206" s="182"/>
      <c r="P206" s="182"/>
      <c r="Q206" s="185"/>
      <c r="R206" s="185"/>
      <c r="S206" s="185"/>
      <c r="T206" s="185"/>
      <c r="U206" s="185"/>
    </row>
    <row r="207" spans="4:21" x14ac:dyDescent="0.25">
      <c r="D207" s="182"/>
      <c r="E207" s="183"/>
      <c r="F207" s="182"/>
      <c r="G207" s="182"/>
      <c r="H207" s="182"/>
      <c r="I207" s="182"/>
      <c r="J207" s="182"/>
      <c r="K207" s="182"/>
      <c r="L207" s="182"/>
      <c r="M207" s="182"/>
      <c r="N207" s="182"/>
      <c r="O207" s="182"/>
      <c r="P207" s="182"/>
      <c r="Q207" s="185"/>
      <c r="R207" s="185"/>
      <c r="S207" s="185"/>
      <c r="T207" s="185"/>
      <c r="U207" s="185"/>
    </row>
    <row r="208" spans="4:21" x14ac:dyDescent="0.25">
      <c r="D208" s="182"/>
      <c r="E208" s="183"/>
      <c r="F208" s="182"/>
      <c r="G208" s="182"/>
      <c r="H208" s="182"/>
      <c r="I208" s="182"/>
      <c r="J208" s="182"/>
      <c r="K208" s="182"/>
      <c r="L208" s="182"/>
      <c r="M208" s="182"/>
      <c r="N208" s="182"/>
      <c r="O208" s="182"/>
      <c r="P208" s="182"/>
      <c r="Q208" s="185"/>
      <c r="R208" s="185"/>
      <c r="S208" s="185"/>
      <c r="T208" s="185"/>
      <c r="U208" s="185"/>
    </row>
    <row r="209" spans="4:21" x14ac:dyDescent="0.25">
      <c r="D209" s="182"/>
      <c r="E209" s="183"/>
      <c r="F209" s="182"/>
      <c r="G209" s="182"/>
      <c r="H209" s="182"/>
      <c r="I209" s="182"/>
      <c r="J209" s="182"/>
      <c r="K209" s="182"/>
      <c r="L209" s="182"/>
      <c r="M209" s="182"/>
      <c r="N209" s="182"/>
      <c r="O209" s="182"/>
      <c r="P209" s="182"/>
      <c r="Q209" s="185"/>
      <c r="R209" s="185"/>
      <c r="S209" s="185"/>
      <c r="T209" s="185"/>
      <c r="U209" s="185"/>
    </row>
    <row r="210" spans="4:21" x14ac:dyDescent="0.25">
      <c r="D210" s="182"/>
      <c r="E210" s="183"/>
      <c r="F210" s="182"/>
      <c r="G210" s="182"/>
      <c r="H210" s="182"/>
      <c r="I210" s="182"/>
      <c r="J210" s="182"/>
      <c r="K210" s="182"/>
      <c r="L210" s="182"/>
      <c r="M210" s="182"/>
      <c r="N210" s="182"/>
      <c r="O210" s="182"/>
      <c r="P210" s="182"/>
      <c r="Q210" s="185"/>
      <c r="R210" s="185"/>
      <c r="S210" s="185"/>
      <c r="T210" s="185"/>
      <c r="U210" s="185"/>
    </row>
    <row r="211" spans="4:21" x14ac:dyDescent="0.25">
      <c r="D211" s="182"/>
      <c r="E211" s="183"/>
      <c r="F211" s="182"/>
      <c r="G211" s="182"/>
      <c r="H211" s="182"/>
      <c r="I211" s="182"/>
      <c r="J211" s="182"/>
      <c r="K211" s="182"/>
      <c r="L211" s="182"/>
      <c r="M211" s="182"/>
      <c r="N211" s="182"/>
      <c r="O211" s="182"/>
      <c r="P211" s="182"/>
      <c r="Q211" s="185"/>
      <c r="R211" s="185"/>
      <c r="S211" s="185"/>
      <c r="T211" s="185"/>
      <c r="U211" s="185"/>
    </row>
    <row r="212" spans="4:21" x14ac:dyDescent="0.25">
      <c r="D212" s="182"/>
      <c r="E212" s="183"/>
      <c r="F212" s="182"/>
      <c r="G212" s="182"/>
      <c r="H212" s="182"/>
      <c r="I212" s="182"/>
      <c r="J212" s="182"/>
      <c r="K212" s="182"/>
      <c r="L212" s="182"/>
      <c r="M212" s="182"/>
      <c r="N212" s="182"/>
      <c r="O212" s="182"/>
      <c r="P212" s="182"/>
      <c r="Q212" s="185"/>
      <c r="R212" s="185"/>
      <c r="S212" s="185"/>
      <c r="T212" s="185"/>
      <c r="U212" s="185"/>
    </row>
    <row r="213" spans="4:21" x14ac:dyDescent="0.25">
      <c r="D213" s="182"/>
      <c r="E213" s="183"/>
      <c r="F213" s="182"/>
      <c r="G213" s="182"/>
      <c r="H213" s="182"/>
      <c r="I213" s="182"/>
      <c r="J213" s="182"/>
      <c r="K213" s="182"/>
      <c r="L213" s="182"/>
      <c r="M213" s="182"/>
      <c r="N213" s="182"/>
      <c r="O213" s="182"/>
      <c r="P213" s="182"/>
      <c r="Q213" s="185"/>
      <c r="R213" s="185"/>
      <c r="S213" s="185"/>
      <c r="T213" s="185"/>
      <c r="U213" s="185"/>
    </row>
    <row r="214" spans="4:21" x14ac:dyDescent="0.25">
      <c r="D214" s="182"/>
      <c r="E214" s="183"/>
      <c r="F214" s="182"/>
      <c r="G214" s="182"/>
      <c r="H214" s="182"/>
      <c r="I214" s="182"/>
      <c r="J214" s="182"/>
      <c r="K214" s="182"/>
      <c r="L214" s="182"/>
      <c r="M214" s="182"/>
      <c r="N214" s="182"/>
      <c r="O214" s="182"/>
      <c r="P214" s="182"/>
      <c r="Q214" s="185"/>
      <c r="R214" s="185"/>
      <c r="S214" s="185"/>
      <c r="T214" s="185"/>
      <c r="U214" s="185"/>
    </row>
    <row r="215" spans="4:21" x14ac:dyDescent="0.25">
      <c r="D215" s="182"/>
      <c r="E215" s="183"/>
      <c r="F215" s="182"/>
      <c r="G215" s="182"/>
      <c r="H215" s="182"/>
      <c r="I215" s="182"/>
      <c r="J215" s="182"/>
      <c r="K215" s="182"/>
      <c r="L215" s="182"/>
      <c r="M215" s="182"/>
      <c r="N215" s="182"/>
      <c r="O215" s="182"/>
      <c r="P215" s="182"/>
      <c r="Q215" s="185"/>
      <c r="R215" s="185"/>
      <c r="S215" s="185"/>
      <c r="T215" s="185"/>
      <c r="U215" s="185"/>
    </row>
    <row r="216" spans="4:21" x14ac:dyDescent="0.25">
      <c r="D216" s="182"/>
      <c r="E216" s="183"/>
      <c r="F216" s="182"/>
      <c r="G216" s="182"/>
      <c r="H216" s="182"/>
      <c r="I216" s="182"/>
      <c r="J216" s="182"/>
      <c r="K216" s="182"/>
      <c r="L216" s="182"/>
      <c r="M216" s="182"/>
      <c r="N216" s="182"/>
      <c r="O216" s="182"/>
      <c r="P216" s="182"/>
      <c r="Q216" s="185"/>
      <c r="R216" s="185"/>
      <c r="S216" s="185"/>
      <c r="T216" s="185"/>
      <c r="U216" s="185"/>
    </row>
    <row r="217" spans="4:21" x14ac:dyDescent="0.25">
      <c r="D217" s="182"/>
      <c r="E217" s="183"/>
      <c r="F217" s="182"/>
      <c r="G217" s="182"/>
      <c r="H217" s="182"/>
      <c r="I217" s="182"/>
      <c r="J217" s="182"/>
      <c r="K217" s="182"/>
      <c r="L217" s="182"/>
      <c r="M217" s="182"/>
      <c r="N217" s="182"/>
      <c r="O217" s="182"/>
      <c r="P217" s="182"/>
      <c r="Q217" s="185"/>
      <c r="R217" s="185"/>
      <c r="S217" s="185"/>
      <c r="T217" s="185"/>
      <c r="U217" s="185"/>
    </row>
    <row r="218" spans="4:21" x14ac:dyDescent="0.25">
      <c r="D218" s="182"/>
      <c r="E218" s="183"/>
      <c r="F218" s="182"/>
      <c r="G218" s="182"/>
      <c r="H218" s="182"/>
      <c r="I218" s="182"/>
      <c r="J218" s="182"/>
      <c r="K218" s="182"/>
      <c r="L218" s="182"/>
      <c r="M218" s="182"/>
      <c r="N218" s="182"/>
      <c r="O218" s="182"/>
      <c r="P218" s="182"/>
      <c r="Q218" s="185"/>
      <c r="R218" s="185"/>
      <c r="S218" s="185"/>
      <c r="T218" s="185"/>
      <c r="U218" s="185"/>
    </row>
    <row r="219" spans="4:21" x14ac:dyDescent="0.25">
      <c r="D219" s="182"/>
      <c r="E219" s="183"/>
      <c r="F219" s="182"/>
      <c r="G219" s="182"/>
      <c r="H219" s="182"/>
      <c r="I219" s="182"/>
      <c r="J219" s="182"/>
      <c r="K219" s="182"/>
      <c r="L219" s="182"/>
      <c r="M219" s="182"/>
      <c r="N219" s="182"/>
      <c r="O219" s="182"/>
      <c r="P219" s="182"/>
      <c r="Q219" s="185"/>
      <c r="R219" s="185"/>
      <c r="S219" s="185"/>
      <c r="T219" s="185"/>
      <c r="U219" s="185"/>
    </row>
    <row r="220" spans="4:21" x14ac:dyDescent="0.25">
      <c r="D220" s="182"/>
      <c r="E220" s="183"/>
      <c r="F220" s="182"/>
      <c r="G220" s="182"/>
      <c r="H220" s="182"/>
      <c r="I220" s="182"/>
      <c r="J220" s="182"/>
      <c r="K220" s="182"/>
      <c r="L220" s="182"/>
      <c r="M220" s="182"/>
      <c r="N220" s="182"/>
      <c r="O220" s="182"/>
      <c r="P220" s="182"/>
      <c r="Q220" s="185"/>
      <c r="R220" s="185"/>
      <c r="S220" s="185"/>
      <c r="T220" s="185"/>
      <c r="U220" s="185"/>
    </row>
    <row r="221" spans="4:21" x14ac:dyDescent="0.25">
      <c r="D221" s="182"/>
      <c r="E221" s="183"/>
      <c r="F221" s="182"/>
      <c r="G221" s="182"/>
      <c r="H221" s="182"/>
      <c r="I221" s="182"/>
      <c r="J221" s="182"/>
      <c r="K221" s="182"/>
      <c r="L221" s="182"/>
      <c r="M221" s="182"/>
      <c r="N221" s="182"/>
      <c r="O221" s="182"/>
      <c r="P221" s="182"/>
      <c r="Q221" s="185"/>
      <c r="R221" s="185"/>
      <c r="S221" s="185"/>
      <c r="T221" s="185"/>
      <c r="U221" s="185"/>
    </row>
    <row r="222" spans="4:21" x14ac:dyDescent="0.25">
      <c r="D222" s="182"/>
      <c r="E222" s="183"/>
      <c r="F222" s="182"/>
      <c r="G222" s="182"/>
      <c r="H222" s="182"/>
      <c r="I222" s="182"/>
      <c r="J222" s="182"/>
      <c r="K222" s="182"/>
      <c r="L222" s="182"/>
      <c r="M222" s="182"/>
      <c r="N222" s="182"/>
      <c r="O222" s="182"/>
      <c r="P222" s="182"/>
      <c r="Q222" s="185"/>
      <c r="R222" s="185"/>
      <c r="S222" s="185"/>
      <c r="T222" s="185"/>
      <c r="U222" s="185"/>
    </row>
    <row r="223" spans="4:21" x14ac:dyDescent="0.25">
      <c r="D223" s="182"/>
      <c r="E223" s="183"/>
      <c r="F223" s="182"/>
      <c r="G223" s="182"/>
      <c r="H223" s="182"/>
      <c r="I223" s="182"/>
      <c r="J223" s="182"/>
      <c r="K223" s="182"/>
      <c r="L223" s="182"/>
      <c r="M223" s="182"/>
      <c r="N223" s="182"/>
      <c r="O223" s="182"/>
      <c r="P223" s="182"/>
      <c r="Q223" s="185"/>
      <c r="R223" s="185"/>
      <c r="S223" s="185"/>
      <c r="T223" s="185"/>
      <c r="U223" s="185"/>
    </row>
    <row r="224" spans="4:21" x14ac:dyDescent="0.25">
      <c r="D224" s="182"/>
      <c r="E224" s="183"/>
      <c r="F224" s="182"/>
      <c r="G224" s="182"/>
      <c r="H224" s="182"/>
      <c r="I224" s="182"/>
      <c r="J224" s="182"/>
      <c r="K224" s="182"/>
      <c r="L224" s="182"/>
      <c r="M224" s="182"/>
      <c r="N224" s="182"/>
      <c r="O224" s="182"/>
      <c r="P224" s="182"/>
      <c r="Q224" s="185"/>
      <c r="R224" s="185"/>
      <c r="S224" s="185"/>
      <c r="T224" s="185"/>
      <c r="U224" s="185"/>
    </row>
    <row r="225" spans="4:21" x14ac:dyDescent="0.25">
      <c r="D225" s="182"/>
      <c r="E225" s="183"/>
      <c r="F225" s="182"/>
      <c r="G225" s="182"/>
      <c r="H225" s="182"/>
      <c r="I225" s="182"/>
      <c r="J225" s="182"/>
      <c r="K225" s="182"/>
      <c r="L225" s="182"/>
      <c r="M225" s="182"/>
      <c r="N225" s="182"/>
      <c r="O225" s="182"/>
      <c r="P225" s="182"/>
      <c r="Q225" s="185"/>
      <c r="R225" s="185"/>
      <c r="S225" s="185"/>
      <c r="T225" s="185"/>
      <c r="U225" s="185"/>
    </row>
    <row r="226" spans="4:21" x14ac:dyDescent="0.25">
      <c r="D226" s="182"/>
      <c r="E226" s="183"/>
      <c r="F226" s="182"/>
      <c r="G226" s="182"/>
      <c r="H226" s="182"/>
      <c r="I226" s="182"/>
      <c r="J226" s="182"/>
      <c r="K226" s="182"/>
      <c r="L226" s="182"/>
      <c r="M226" s="182"/>
      <c r="N226" s="182"/>
      <c r="O226" s="182"/>
      <c r="P226" s="182"/>
      <c r="Q226" s="185"/>
      <c r="R226" s="185"/>
      <c r="S226" s="185"/>
      <c r="T226" s="185"/>
      <c r="U226" s="185"/>
    </row>
    <row r="227" spans="4:21" x14ac:dyDescent="0.25">
      <c r="D227" s="182"/>
      <c r="E227" s="183"/>
      <c r="F227" s="182"/>
      <c r="G227" s="182"/>
      <c r="H227" s="182"/>
      <c r="I227" s="182"/>
      <c r="J227" s="182"/>
      <c r="K227" s="182"/>
      <c r="L227" s="182"/>
      <c r="M227" s="182"/>
      <c r="N227" s="182"/>
      <c r="O227" s="182"/>
      <c r="P227" s="182"/>
      <c r="Q227" s="185"/>
      <c r="R227" s="185"/>
      <c r="S227" s="185"/>
      <c r="T227" s="185"/>
      <c r="U227" s="185"/>
    </row>
    <row r="228" spans="4:21" x14ac:dyDescent="0.25">
      <c r="D228" s="182"/>
      <c r="E228" s="183"/>
      <c r="F228" s="182"/>
      <c r="G228" s="182"/>
      <c r="H228" s="182"/>
      <c r="I228" s="182"/>
      <c r="J228" s="182"/>
      <c r="K228" s="182"/>
      <c r="L228" s="182"/>
      <c r="M228" s="182"/>
      <c r="N228" s="182"/>
      <c r="O228" s="182"/>
      <c r="P228" s="182"/>
      <c r="Q228" s="185"/>
      <c r="R228" s="185"/>
      <c r="S228" s="185"/>
      <c r="T228" s="185"/>
      <c r="U228" s="185"/>
    </row>
    <row r="229" spans="4:21" x14ac:dyDescent="0.25">
      <c r="D229" s="182"/>
      <c r="E229" s="183"/>
      <c r="F229" s="182"/>
      <c r="G229" s="182"/>
      <c r="H229" s="182"/>
      <c r="I229" s="182"/>
      <c r="J229" s="182"/>
      <c r="K229" s="182"/>
      <c r="L229" s="182"/>
      <c r="M229" s="182"/>
      <c r="N229" s="182"/>
      <c r="O229" s="182"/>
      <c r="P229" s="182"/>
      <c r="Q229" s="185"/>
      <c r="R229" s="185"/>
      <c r="S229" s="185"/>
      <c r="T229" s="185"/>
      <c r="U229" s="185"/>
    </row>
    <row r="230" spans="4:21" x14ac:dyDescent="0.25">
      <c r="D230" s="182"/>
      <c r="E230" s="183"/>
      <c r="F230" s="182"/>
      <c r="G230" s="182"/>
      <c r="H230" s="182"/>
      <c r="I230" s="182"/>
      <c r="J230" s="182"/>
      <c r="K230" s="182"/>
      <c r="L230" s="182"/>
      <c r="M230" s="182"/>
      <c r="N230" s="182"/>
      <c r="O230" s="182"/>
      <c r="P230" s="182"/>
      <c r="Q230" s="185"/>
      <c r="R230" s="185"/>
      <c r="S230" s="185"/>
      <c r="T230" s="185"/>
      <c r="U230" s="185"/>
    </row>
    <row r="231" spans="4:21" x14ac:dyDescent="0.25">
      <c r="D231" s="182"/>
      <c r="E231" s="183"/>
      <c r="F231" s="182"/>
      <c r="G231" s="182"/>
      <c r="H231" s="182"/>
      <c r="I231" s="182"/>
      <c r="J231" s="182"/>
      <c r="K231" s="182"/>
      <c r="L231" s="182"/>
      <c r="M231" s="182"/>
      <c r="N231" s="182"/>
      <c r="O231" s="182"/>
      <c r="P231" s="182"/>
      <c r="Q231" s="185"/>
      <c r="R231" s="185"/>
      <c r="S231" s="185"/>
      <c r="T231" s="185"/>
      <c r="U231" s="185"/>
    </row>
    <row r="232" spans="4:21" x14ac:dyDescent="0.25">
      <c r="D232" s="182"/>
      <c r="E232" s="183"/>
      <c r="F232" s="182"/>
      <c r="G232" s="182"/>
      <c r="H232" s="182"/>
      <c r="I232" s="182"/>
      <c r="J232" s="182"/>
      <c r="K232" s="182"/>
      <c r="L232" s="182"/>
      <c r="M232" s="182"/>
      <c r="N232" s="182"/>
      <c r="O232" s="182"/>
      <c r="P232" s="182"/>
      <c r="Q232" s="185"/>
      <c r="R232" s="185"/>
      <c r="S232" s="185"/>
      <c r="T232" s="185"/>
      <c r="U232" s="185"/>
    </row>
    <row r="233" spans="4:21" x14ac:dyDescent="0.25">
      <c r="D233" s="182"/>
      <c r="E233" s="183"/>
      <c r="F233" s="182"/>
      <c r="G233" s="182"/>
      <c r="H233" s="182"/>
      <c r="I233" s="182"/>
      <c r="J233" s="182"/>
      <c r="K233" s="182"/>
      <c r="L233" s="182"/>
      <c r="M233" s="182"/>
      <c r="N233" s="182"/>
      <c r="O233" s="182"/>
      <c r="P233" s="182"/>
      <c r="Q233" s="185"/>
      <c r="R233" s="185"/>
      <c r="S233" s="185"/>
      <c r="T233" s="185"/>
      <c r="U233" s="185"/>
    </row>
    <row r="234" spans="4:21" x14ac:dyDescent="0.25">
      <c r="D234" s="182"/>
      <c r="E234" s="183"/>
      <c r="F234" s="182"/>
      <c r="G234" s="182"/>
      <c r="H234" s="182"/>
      <c r="I234" s="182"/>
      <c r="J234" s="182"/>
      <c r="K234" s="182"/>
      <c r="L234" s="182"/>
      <c r="M234" s="182"/>
      <c r="N234" s="182"/>
      <c r="O234" s="182"/>
      <c r="P234" s="182"/>
      <c r="Q234" s="185"/>
      <c r="R234" s="185"/>
      <c r="S234" s="185"/>
      <c r="T234" s="185"/>
      <c r="U234" s="185"/>
    </row>
    <row r="235" spans="4:21" x14ac:dyDescent="0.25">
      <c r="D235" s="182"/>
      <c r="E235" s="183"/>
      <c r="F235" s="182"/>
      <c r="G235" s="182"/>
      <c r="H235" s="182"/>
      <c r="I235" s="182"/>
      <c r="J235" s="182"/>
      <c r="K235" s="182"/>
      <c r="L235" s="182"/>
      <c r="M235" s="182"/>
      <c r="N235" s="182"/>
      <c r="O235" s="182"/>
      <c r="P235" s="182"/>
      <c r="Q235" s="185"/>
      <c r="R235" s="185"/>
      <c r="S235" s="185"/>
      <c r="T235" s="185"/>
      <c r="U235" s="185"/>
    </row>
    <row r="236" spans="4:21" x14ac:dyDescent="0.25">
      <c r="D236" s="182"/>
      <c r="E236" s="183"/>
      <c r="F236" s="182"/>
      <c r="G236" s="182"/>
      <c r="H236" s="182"/>
      <c r="I236" s="182"/>
      <c r="J236" s="182"/>
      <c r="K236" s="182"/>
      <c r="L236" s="182"/>
      <c r="M236" s="182"/>
      <c r="N236" s="182"/>
      <c r="O236" s="182"/>
      <c r="P236" s="182"/>
      <c r="Q236" s="185"/>
      <c r="R236" s="185"/>
      <c r="S236" s="185"/>
      <c r="T236" s="185"/>
      <c r="U236" s="185"/>
    </row>
    <row r="237" spans="4:21" x14ac:dyDescent="0.25">
      <c r="D237" s="182"/>
      <c r="E237" s="183"/>
      <c r="F237" s="182"/>
      <c r="G237" s="182"/>
      <c r="H237" s="182"/>
      <c r="I237" s="182"/>
      <c r="J237" s="182"/>
      <c r="K237" s="182"/>
      <c r="L237" s="182"/>
      <c r="M237" s="182"/>
      <c r="N237" s="182"/>
      <c r="O237" s="182"/>
      <c r="P237" s="182"/>
      <c r="Q237" s="185"/>
      <c r="R237" s="185"/>
      <c r="S237" s="185"/>
      <c r="T237" s="185"/>
      <c r="U237" s="185"/>
    </row>
    <row r="238" spans="4:21" x14ac:dyDescent="0.25">
      <c r="D238" s="182"/>
      <c r="E238" s="183"/>
      <c r="F238" s="182"/>
      <c r="G238" s="182"/>
      <c r="H238" s="182"/>
      <c r="I238" s="182"/>
      <c r="J238" s="182"/>
      <c r="K238" s="182"/>
      <c r="L238" s="182"/>
      <c r="M238" s="182"/>
      <c r="N238" s="182"/>
      <c r="O238" s="182"/>
      <c r="P238" s="182"/>
      <c r="Q238" s="185"/>
      <c r="R238" s="185"/>
      <c r="S238" s="185"/>
      <c r="T238" s="185"/>
      <c r="U238" s="185"/>
    </row>
    <row r="239" spans="4:21" x14ac:dyDescent="0.25">
      <c r="D239" s="182"/>
      <c r="E239" s="183"/>
      <c r="F239" s="182"/>
      <c r="G239" s="182"/>
      <c r="H239" s="182"/>
      <c r="I239" s="182"/>
      <c r="J239" s="182"/>
      <c r="K239" s="182"/>
      <c r="L239" s="182"/>
      <c r="M239" s="182"/>
      <c r="N239" s="182"/>
      <c r="O239" s="182"/>
      <c r="P239" s="182"/>
      <c r="Q239" s="185"/>
      <c r="R239" s="185"/>
      <c r="S239" s="185"/>
      <c r="T239" s="185"/>
      <c r="U239" s="185"/>
    </row>
    <row r="240" spans="4:21" x14ac:dyDescent="0.25">
      <c r="D240" s="182"/>
      <c r="E240" s="183"/>
      <c r="F240" s="182"/>
      <c r="G240" s="182"/>
      <c r="H240" s="182"/>
      <c r="I240" s="182"/>
      <c r="J240" s="182"/>
      <c r="K240" s="182"/>
      <c r="L240" s="182"/>
      <c r="M240" s="182"/>
      <c r="N240" s="182"/>
      <c r="O240" s="182"/>
      <c r="P240" s="182"/>
      <c r="Q240" s="185"/>
      <c r="R240" s="185"/>
      <c r="S240" s="185"/>
      <c r="T240" s="185"/>
      <c r="U240" s="185"/>
    </row>
    <row r="241" spans="4:21" x14ac:dyDescent="0.25">
      <c r="D241" s="182"/>
      <c r="E241" s="183"/>
      <c r="F241" s="182"/>
      <c r="G241" s="182"/>
      <c r="H241" s="182"/>
      <c r="I241" s="182"/>
      <c r="J241" s="182"/>
      <c r="K241" s="182"/>
      <c r="L241" s="182"/>
      <c r="M241" s="182"/>
      <c r="N241" s="182"/>
      <c r="O241" s="182"/>
      <c r="P241" s="182"/>
      <c r="Q241" s="185"/>
      <c r="R241" s="185"/>
      <c r="S241" s="185"/>
      <c r="T241" s="185"/>
      <c r="U241" s="185"/>
    </row>
    <row r="242" spans="4:21" x14ac:dyDescent="0.25">
      <c r="D242" s="182"/>
      <c r="E242" s="183"/>
      <c r="F242" s="182"/>
      <c r="G242" s="182"/>
      <c r="H242" s="182"/>
      <c r="I242" s="182"/>
      <c r="J242" s="182"/>
      <c r="K242" s="182"/>
      <c r="L242" s="182"/>
      <c r="M242" s="182"/>
      <c r="N242" s="182"/>
      <c r="O242" s="182"/>
      <c r="P242" s="182"/>
      <c r="Q242" s="185"/>
      <c r="R242" s="185"/>
      <c r="S242" s="185"/>
      <c r="T242" s="185"/>
      <c r="U242" s="185"/>
    </row>
    <row r="243" spans="4:21" x14ac:dyDescent="0.25">
      <c r="D243" s="182"/>
      <c r="E243" s="183"/>
      <c r="F243" s="182"/>
      <c r="G243" s="182"/>
      <c r="H243" s="182"/>
      <c r="I243" s="182"/>
      <c r="J243" s="182"/>
      <c r="K243" s="182"/>
      <c r="L243" s="182"/>
      <c r="M243" s="182"/>
      <c r="N243" s="182"/>
      <c r="O243" s="182"/>
      <c r="P243" s="182"/>
      <c r="Q243" s="185"/>
      <c r="R243" s="185"/>
      <c r="S243" s="185"/>
      <c r="T243" s="185"/>
      <c r="U243" s="185"/>
    </row>
    <row r="244" spans="4:21" x14ac:dyDescent="0.25">
      <c r="D244" s="182"/>
      <c r="E244" s="183"/>
      <c r="F244" s="182"/>
      <c r="G244" s="182"/>
      <c r="H244" s="182"/>
      <c r="I244" s="182"/>
      <c r="J244" s="182"/>
      <c r="K244" s="182"/>
      <c r="L244" s="182"/>
      <c r="M244" s="182"/>
      <c r="N244" s="182"/>
      <c r="O244" s="182"/>
      <c r="P244" s="182"/>
      <c r="Q244" s="185"/>
      <c r="R244" s="185"/>
      <c r="S244" s="185"/>
      <c r="T244" s="185"/>
      <c r="U244" s="185"/>
    </row>
    <row r="245" spans="4:21" x14ac:dyDescent="0.25">
      <c r="D245" s="182"/>
      <c r="E245" s="183"/>
      <c r="F245" s="182"/>
      <c r="G245" s="182"/>
      <c r="H245" s="182"/>
      <c r="I245" s="182"/>
      <c r="J245" s="182"/>
      <c r="K245" s="182"/>
      <c r="L245" s="182"/>
      <c r="M245" s="182"/>
      <c r="N245" s="182"/>
      <c r="O245" s="182"/>
      <c r="P245" s="182"/>
      <c r="Q245" s="185"/>
      <c r="R245" s="185"/>
      <c r="S245" s="185"/>
      <c r="T245" s="185"/>
      <c r="U245" s="185"/>
    </row>
    <row r="246" spans="4:21" x14ac:dyDescent="0.25">
      <c r="D246" s="182"/>
      <c r="E246" s="183"/>
      <c r="F246" s="182"/>
      <c r="G246" s="182"/>
      <c r="H246" s="182"/>
      <c r="I246" s="182"/>
      <c r="J246" s="182"/>
      <c r="K246" s="182"/>
      <c r="L246" s="182"/>
      <c r="M246" s="182"/>
      <c r="N246" s="182"/>
      <c r="O246" s="182"/>
      <c r="P246" s="182"/>
      <c r="Q246" s="185"/>
      <c r="R246" s="185"/>
      <c r="S246" s="185"/>
      <c r="T246" s="185"/>
      <c r="U246" s="185"/>
    </row>
    <row r="247" spans="4:21" x14ac:dyDescent="0.25">
      <c r="D247" s="182"/>
      <c r="E247" s="183"/>
      <c r="F247" s="182"/>
      <c r="G247" s="182"/>
      <c r="H247" s="182"/>
      <c r="I247" s="182"/>
      <c r="J247" s="182"/>
      <c r="K247" s="182"/>
      <c r="L247" s="182"/>
      <c r="M247" s="182"/>
      <c r="N247" s="182"/>
      <c r="O247" s="182"/>
      <c r="P247" s="182"/>
      <c r="Q247" s="185"/>
      <c r="R247" s="185"/>
      <c r="S247" s="185"/>
      <c r="T247" s="185"/>
      <c r="U247" s="185"/>
    </row>
    <row r="248" spans="4:21" x14ac:dyDescent="0.25">
      <c r="D248" s="182"/>
      <c r="E248" s="183"/>
      <c r="F248" s="182"/>
      <c r="G248" s="182"/>
      <c r="H248" s="182"/>
      <c r="I248" s="182"/>
      <c r="J248" s="182"/>
      <c r="K248" s="182"/>
      <c r="L248" s="182"/>
      <c r="M248" s="182"/>
      <c r="N248" s="182"/>
      <c r="O248" s="182"/>
      <c r="P248" s="182"/>
      <c r="Q248" s="185"/>
      <c r="R248" s="185"/>
      <c r="S248" s="185"/>
      <c r="T248" s="185"/>
      <c r="U248" s="185"/>
    </row>
    <row r="249" spans="4:21" x14ac:dyDescent="0.25">
      <c r="D249" s="182"/>
      <c r="E249" s="183"/>
      <c r="F249" s="182"/>
      <c r="G249" s="182"/>
      <c r="H249" s="182"/>
      <c r="I249" s="182"/>
      <c r="J249" s="182"/>
      <c r="K249" s="182"/>
      <c r="L249" s="182"/>
      <c r="M249" s="182"/>
      <c r="N249" s="182"/>
      <c r="O249" s="182"/>
      <c r="P249" s="182"/>
      <c r="Q249" s="185"/>
      <c r="R249" s="185"/>
      <c r="S249" s="185"/>
      <c r="T249" s="185"/>
      <c r="U249" s="185"/>
    </row>
    <row r="250" spans="4:21" x14ac:dyDescent="0.25">
      <c r="D250" s="182"/>
      <c r="E250" s="183"/>
      <c r="F250" s="182"/>
      <c r="G250" s="182"/>
      <c r="H250" s="182"/>
      <c r="I250" s="182"/>
      <c r="J250" s="182"/>
      <c r="K250" s="182"/>
      <c r="L250" s="182"/>
      <c r="M250" s="182"/>
      <c r="N250" s="182"/>
      <c r="O250" s="182"/>
      <c r="P250" s="182"/>
      <c r="Q250" s="185"/>
      <c r="R250" s="185"/>
      <c r="S250" s="185"/>
      <c r="T250" s="185"/>
      <c r="U250" s="185"/>
    </row>
    <row r="251" spans="4:21" x14ac:dyDescent="0.25">
      <c r="D251" s="182"/>
      <c r="E251" s="183"/>
      <c r="F251" s="182"/>
      <c r="G251" s="182"/>
      <c r="H251" s="182"/>
      <c r="I251" s="182"/>
      <c r="J251" s="182"/>
      <c r="K251" s="182"/>
      <c r="L251" s="182"/>
      <c r="M251" s="182"/>
      <c r="N251" s="182"/>
      <c r="O251" s="182"/>
      <c r="P251" s="182"/>
      <c r="Q251" s="185"/>
      <c r="R251" s="185"/>
      <c r="S251" s="185"/>
      <c r="T251" s="185"/>
      <c r="U251" s="185"/>
    </row>
    <row r="252" spans="4:21" x14ac:dyDescent="0.25">
      <c r="D252" s="182"/>
      <c r="E252" s="183"/>
      <c r="F252" s="182"/>
      <c r="G252" s="182"/>
      <c r="H252" s="182"/>
      <c r="I252" s="182"/>
      <c r="J252" s="182"/>
      <c r="K252" s="182"/>
      <c r="L252" s="182"/>
      <c r="M252" s="182"/>
      <c r="N252" s="182"/>
      <c r="O252" s="182"/>
      <c r="P252" s="182"/>
      <c r="Q252" s="185"/>
      <c r="R252" s="185"/>
      <c r="S252" s="185"/>
      <c r="T252" s="185"/>
      <c r="U252" s="185"/>
    </row>
    <row r="253" spans="4:21" x14ac:dyDescent="0.25">
      <c r="D253" s="182"/>
      <c r="E253" s="183"/>
      <c r="F253" s="182"/>
      <c r="G253" s="182"/>
      <c r="H253" s="182"/>
      <c r="I253" s="182"/>
      <c r="J253" s="182"/>
      <c r="K253" s="182"/>
      <c r="L253" s="182"/>
      <c r="M253" s="182"/>
      <c r="N253" s="182"/>
      <c r="O253" s="182"/>
      <c r="P253" s="182"/>
      <c r="Q253" s="185"/>
      <c r="R253" s="185"/>
      <c r="S253" s="185"/>
      <c r="T253" s="185"/>
      <c r="U253" s="185"/>
    </row>
    <row r="254" spans="4:21" x14ac:dyDescent="0.25">
      <c r="D254" s="182"/>
      <c r="E254" s="183"/>
      <c r="F254" s="182"/>
      <c r="G254" s="182"/>
      <c r="H254" s="182"/>
      <c r="I254" s="182"/>
      <c r="J254" s="182"/>
      <c r="K254" s="182"/>
      <c r="L254" s="182"/>
      <c r="M254" s="182"/>
      <c r="N254" s="182"/>
      <c r="O254" s="182"/>
      <c r="P254" s="182"/>
      <c r="Q254" s="185"/>
      <c r="R254" s="185"/>
      <c r="S254" s="185"/>
      <c r="T254" s="185"/>
      <c r="U254" s="185"/>
    </row>
    <row r="255" spans="4:21" x14ac:dyDescent="0.25">
      <c r="D255" s="182"/>
      <c r="E255" s="183"/>
      <c r="F255" s="182"/>
      <c r="G255" s="182"/>
      <c r="H255" s="182"/>
      <c r="I255" s="182"/>
      <c r="J255" s="182"/>
      <c r="K255" s="182"/>
      <c r="L255" s="182"/>
      <c r="M255" s="182"/>
      <c r="N255" s="182"/>
      <c r="O255" s="182"/>
      <c r="P255" s="182"/>
      <c r="Q255" s="185"/>
      <c r="R255" s="185"/>
      <c r="S255" s="185"/>
      <c r="T255" s="185"/>
      <c r="U255" s="185"/>
    </row>
    <row r="256" spans="4:21" x14ac:dyDescent="0.25">
      <c r="D256" s="182"/>
      <c r="E256" s="183"/>
      <c r="F256" s="182"/>
      <c r="G256" s="182"/>
      <c r="H256" s="182"/>
      <c r="I256" s="182"/>
      <c r="J256" s="182"/>
      <c r="K256" s="182"/>
      <c r="L256" s="182"/>
      <c r="M256" s="182"/>
      <c r="N256" s="182"/>
      <c r="O256" s="182"/>
      <c r="P256" s="182"/>
      <c r="Q256" s="185"/>
      <c r="R256" s="185"/>
      <c r="S256" s="185"/>
      <c r="T256" s="185"/>
      <c r="U256" s="185"/>
    </row>
    <row r="257" spans="4:21" x14ac:dyDescent="0.25">
      <c r="D257" s="182"/>
      <c r="E257" s="183"/>
      <c r="F257" s="182"/>
      <c r="G257" s="182"/>
      <c r="H257" s="182"/>
      <c r="I257" s="182"/>
      <c r="J257" s="182"/>
      <c r="K257" s="182"/>
      <c r="L257" s="182"/>
      <c r="M257" s="182"/>
      <c r="N257" s="182"/>
      <c r="O257" s="182"/>
      <c r="P257" s="182"/>
      <c r="Q257" s="185"/>
      <c r="R257" s="185"/>
      <c r="S257" s="185"/>
      <c r="T257" s="185"/>
      <c r="U257" s="185"/>
    </row>
    <row r="258" spans="4:21" x14ac:dyDescent="0.25">
      <c r="D258" s="182"/>
      <c r="E258" s="183"/>
      <c r="F258" s="182"/>
      <c r="G258" s="182"/>
      <c r="H258" s="182"/>
      <c r="I258" s="182"/>
      <c r="J258" s="182"/>
      <c r="K258" s="182"/>
      <c r="L258" s="182"/>
      <c r="M258" s="182"/>
      <c r="N258" s="182"/>
      <c r="O258" s="182"/>
      <c r="P258" s="182"/>
      <c r="Q258" s="185"/>
      <c r="R258" s="185"/>
      <c r="S258" s="185"/>
      <c r="T258" s="185"/>
      <c r="U258" s="185"/>
    </row>
    <row r="259" spans="4:21" x14ac:dyDescent="0.25">
      <c r="D259" s="182"/>
      <c r="E259" s="183"/>
      <c r="F259" s="182"/>
      <c r="G259" s="182"/>
      <c r="H259" s="182"/>
      <c r="I259" s="182"/>
      <c r="J259" s="182"/>
      <c r="K259" s="182"/>
      <c r="L259" s="182"/>
      <c r="M259" s="182"/>
      <c r="N259" s="182"/>
      <c r="O259" s="182"/>
      <c r="P259" s="182"/>
      <c r="Q259" s="185"/>
      <c r="R259" s="185"/>
      <c r="S259" s="185"/>
      <c r="T259" s="185"/>
      <c r="U259" s="185"/>
    </row>
    <row r="260" spans="4:21" x14ac:dyDescent="0.25">
      <c r="D260" s="182"/>
      <c r="E260" s="183"/>
      <c r="F260" s="182"/>
      <c r="G260" s="182"/>
      <c r="H260" s="182"/>
      <c r="I260" s="182"/>
      <c r="J260" s="182"/>
      <c r="K260" s="182"/>
      <c r="L260" s="182"/>
      <c r="M260" s="182"/>
      <c r="N260" s="182"/>
      <c r="O260" s="182"/>
      <c r="P260" s="182"/>
      <c r="Q260" s="185"/>
      <c r="R260" s="185"/>
      <c r="S260" s="185"/>
      <c r="T260" s="185"/>
      <c r="U260" s="185"/>
    </row>
    <row r="261" spans="4:21" x14ac:dyDescent="0.25">
      <c r="D261" s="182"/>
      <c r="E261" s="183"/>
      <c r="F261" s="182"/>
      <c r="G261" s="182"/>
      <c r="H261" s="182"/>
      <c r="I261" s="182"/>
      <c r="J261" s="182"/>
      <c r="K261" s="182"/>
      <c r="L261" s="182"/>
      <c r="M261" s="182"/>
      <c r="N261" s="182"/>
      <c r="O261" s="182"/>
      <c r="P261" s="182"/>
      <c r="Q261" s="185"/>
      <c r="R261" s="185"/>
      <c r="S261" s="185"/>
      <c r="T261" s="185"/>
      <c r="U261" s="185"/>
    </row>
    <row r="262" spans="4:21" x14ac:dyDescent="0.25">
      <c r="D262" s="182"/>
      <c r="E262" s="183"/>
      <c r="F262" s="182"/>
      <c r="G262" s="182"/>
      <c r="H262" s="182"/>
      <c r="I262" s="182"/>
      <c r="J262" s="182"/>
      <c r="K262" s="182"/>
      <c r="L262" s="182"/>
      <c r="M262" s="182"/>
      <c r="N262" s="182"/>
      <c r="O262" s="182"/>
      <c r="P262" s="182"/>
      <c r="Q262" s="185"/>
      <c r="R262" s="185"/>
      <c r="S262" s="185"/>
      <c r="T262" s="185"/>
      <c r="U262" s="185"/>
    </row>
    <row r="263" spans="4:21" x14ac:dyDescent="0.25">
      <c r="D263" s="182"/>
      <c r="E263" s="183"/>
      <c r="F263" s="182"/>
      <c r="G263" s="182"/>
      <c r="H263" s="182"/>
      <c r="I263" s="182"/>
      <c r="J263" s="182"/>
      <c r="K263" s="182"/>
      <c r="L263" s="182"/>
      <c r="M263" s="182"/>
      <c r="N263" s="182"/>
      <c r="O263" s="182"/>
      <c r="P263" s="182"/>
      <c r="Q263" s="185"/>
      <c r="R263" s="185"/>
      <c r="S263" s="185"/>
      <c r="T263" s="185"/>
      <c r="U263" s="185"/>
    </row>
    <row r="264" spans="4:21" x14ac:dyDescent="0.25">
      <c r="D264" s="182"/>
      <c r="E264" s="183"/>
      <c r="F264" s="182"/>
      <c r="G264" s="182"/>
      <c r="H264" s="182"/>
      <c r="I264" s="182"/>
      <c r="J264" s="182"/>
      <c r="K264" s="182"/>
      <c r="L264" s="182"/>
      <c r="M264" s="182"/>
      <c r="N264" s="182"/>
      <c r="O264" s="182"/>
      <c r="P264" s="182"/>
      <c r="Q264" s="185"/>
      <c r="R264" s="185"/>
      <c r="S264" s="185"/>
      <c r="T264" s="185"/>
      <c r="U264" s="185"/>
    </row>
    <row r="265" spans="4:21" x14ac:dyDescent="0.25">
      <c r="D265" s="182"/>
      <c r="E265" s="183"/>
      <c r="F265" s="182"/>
      <c r="G265" s="182"/>
      <c r="H265" s="182"/>
      <c r="I265" s="182"/>
      <c r="J265" s="182"/>
      <c r="K265" s="182"/>
      <c r="L265" s="182"/>
      <c r="M265" s="182"/>
      <c r="N265" s="182"/>
      <c r="O265" s="182"/>
      <c r="P265" s="182"/>
      <c r="Q265" s="185"/>
      <c r="R265" s="185"/>
      <c r="S265" s="185"/>
      <c r="T265" s="185"/>
      <c r="U265" s="185"/>
    </row>
    <row r="266" spans="4:21" x14ac:dyDescent="0.25">
      <c r="D266" s="182"/>
      <c r="E266" s="183"/>
      <c r="F266" s="182"/>
      <c r="G266" s="182"/>
      <c r="H266" s="182"/>
      <c r="I266" s="182"/>
      <c r="J266" s="182"/>
      <c r="K266" s="182"/>
      <c r="L266" s="182"/>
      <c r="M266" s="182"/>
      <c r="N266" s="182"/>
      <c r="O266" s="182"/>
      <c r="P266" s="182"/>
      <c r="Q266" s="185"/>
      <c r="R266" s="185"/>
      <c r="S266" s="185"/>
      <c r="T266" s="185"/>
      <c r="U266" s="185"/>
    </row>
    <row r="267" spans="4:21" x14ac:dyDescent="0.25">
      <c r="D267" s="182"/>
      <c r="E267" s="183"/>
      <c r="F267" s="182"/>
      <c r="G267" s="182"/>
      <c r="H267" s="182"/>
      <c r="I267" s="182"/>
      <c r="J267" s="182"/>
      <c r="K267" s="182"/>
      <c r="L267" s="182"/>
      <c r="M267" s="182"/>
      <c r="N267" s="182"/>
      <c r="O267" s="182"/>
      <c r="P267" s="182"/>
      <c r="Q267" s="185"/>
      <c r="R267" s="185"/>
      <c r="S267" s="185"/>
      <c r="T267" s="185"/>
      <c r="U267" s="185"/>
    </row>
    <row r="268" spans="4:21" x14ac:dyDescent="0.25">
      <c r="D268" s="182"/>
      <c r="E268" s="183"/>
      <c r="F268" s="182"/>
      <c r="G268" s="182"/>
      <c r="H268" s="182"/>
      <c r="I268" s="182"/>
      <c r="J268" s="182"/>
      <c r="K268" s="182"/>
      <c r="L268" s="182"/>
      <c r="M268" s="182"/>
      <c r="N268" s="182"/>
      <c r="O268" s="182"/>
      <c r="P268" s="182"/>
      <c r="Q268" s="185"/>
      <c r="R268" s="185"/>
      <c r="S268" s="185"/>
      <c r="T268" s="185"/>
      <c r="U268" s="185"/>
    </row>
    <row r="269" spans="4:21" x14ac:dyDescent="0.25">
      <c r="D269" s="182"/>
      <c r="E269" s="183"/>
      <c r="F269" s="182"/>
      <c r="G269" s="182"/>
      <c r="H269" s="182"/>
      <c r="I269" s="182"/>
      <c r="J269" s="182"/>
      <c r="K269" s="182"/>
      <c r="L269" s="182"/>
      <c r="M269" s="182"/>
      <c r="N269" s="182"/>
      <c r="O269" s="182"/>
      <c r="P269" s="182"/>
      <c r="Q269" s="185"/>
      <c r="R269" s="185"/>
      <c r="S269" s="185"/>
      <c r="T269" s="185"/>
      <c r="U269" s="185"/>
    </row>
    <row r="270" spans="4:21" x14ac:dyDescent="0.25">
      <c r="D270" s="182"/>
      <c r="E270" s="183"/>
      <c r="F270" s="182"/>
      <c r="G270" s="182"/>
      <c r="H270" s="182"/>
      <c r="I270" s="182"/>
      <c r="J270" s="182"/>
      <c r="K270" s="182"/>
      <c r="L270" s="182"/>
      <c r="M270" s="182"/>
      <c r="N270" s="182"/>
      <c r="O270" s="182"/>
      <c r="P270" s="182"/>
      <c r="Q270" s="185"/>
      <c r="R270" s="185"/>
      <c r="S270" s="185"/>
      <c r="T270" s="185"/>
      <c r="U270" s="185"/>
    </row>
    <row r="271" spans="4:21" x14ac:dyDescent="0.25">
      <c r="D271" s="182"/>
      <c r="E271" s="183"/>
      <c r="F271" s="182"/>
      <c r="G271" s="182"/>
      <c r="H271" s="182"/>
      <c r="I271" s="182"/>
      <c r="J271" s="182"/>
      <c r="K271" s="182"/>
      <c r="L271" s="182"/>
      <c r="M271" s="182"/>
      <c r="N271" s="182"/>
      <c r="O271" s="182"/>
      <c r="P271" s="182"/>
      <c r="Q271" s="185"/>
      <c r="R271" s="185"/>
      <c r="S271" s="185"/>
      <c r="T271" s="185"/>
      <c r="U271" s="185"/>
    </row>
    <row r="272" spans="4:21" x14ac:dyDescent="0.25">
      <c r="D272" s="182"/>
      <c r="E272" s="183"/>
      <c r="F272" s="182"/>
      <c r="G272" s="182"/>
      <c r="H272" s="182"/>
      <c r="I272" s="182"/>
      <c r="J272" s="182"/>
      <c r="K272" s="182"/>
      <c r="L272" s="182"/>
      <c r="M272" s="182"/>
      <c r="N272" s="182"/>
      <c r="O272" s="182"/>
      <c r="P272" s="182"/>
      <c r="Q272" s="185"/>
      <c r="R272" s="185"/>
      <c r="S272" s="185"/>
      <c r="T272" s="185"/>
      <c r="U272" s="185"/>
    </row>
    <row r="273" spans="4:21" x14ac:dyDescent="0.25">
      <c r="D273" s="182"/>
      <c r="E273" s="183"/>
      <c r="F273" s="182"/>
      <c r="G273" s="182"/>
      <c r="H273" s="182"/>
      <c r="I273" s="182"/>
      <c r="J273" s="182"/>
      <c r="K273" s="182"/>
      <c r="L273" s="182"/>
      <c r="M273" s="182"/>
      <c r="N273" s="182"/>
      <c r="O273" s="182"/>
      <c r="P273" s="182"/>
      <c r="Q273" s="185"/>
      <c r="R273" s="185"/>
      <c r="S273" s="185"/>
      <c r="T273" s="185"/>
      <c r="U273" s="185"/>
    </row>
    <row r="274" spans="4:21" x14ac:dyDescent="0.25">
      <c r="D274" s="182"/>
      <c r="E274" s="183"/>
      <c r="F274" s="182"/>
      <c r="G274" s="182"/>
      <c r="H274" s="182"/>
      <c r="I274" s="182"/>
      <c r="J274" s="182"/>
      <c r="K274" s="182"/>
      <c r="L274" s="182"/>
      <c r="M274" s="182"/>
      <c r="N274" s="182"/>
      <c r="O274" s="182"/>
      <c r="P274" s="182"/>
      <c r="Q274" s="185"/>
      <c r="R274" s="185"/>
      <c r="S274" s="185"/>
      <c r="T274" s="185"/>
      <c r="U274" s="185"/>
    </row>
    <row r="275" spans="4:21" x14ac:dyDescent="0.25">
      <c r="D275" s="182"/>
      <c r="E275" s="183"/>
      <c r="F275" s="182"/>
      <c r="G275" s="182"/>
      <c r="H275" s="182"/>
      <c r="I275" s="182"/>
      <c r="J275" s="182"/>
      <c r="K275" s="182"/>
      <c r="L275" s="182"/>
      <c r="M275" s="182"/>
      <c r="N275" s="182"/>
      <c r="O275" s="182"/>
      <c r="P275" s="182"/>
      <c r="Q275" s="185"/>
      <c r="R275" s="185"/>
      <c r="S275" s="185"/>
      <c r="T275" s="185"/>
      <c r="U275" s="185"/>
    </row>
    <row r="276" spans="4:21" x14ac:dyDescent="0.25">
      <c r="D276" s="182"/>
      <c r="E276" s="183"/>
      <c r="F276" s="182"/>
      <c r="G276" s="182"/>
      <c r="H276" s="182"/>
      <c r="I276" s="182"/>
      <c r="J276" s="182"/>
      <c r="K276" s="182"/>
      <c r="L276" s="182"/>
      <c r="M276" s="182"/>
      <c r="N276" s="182"/>
      <c r="O276" s="182"/>
      <c r="P276" s="182"/>
      <c r="Q276" s="185"/>
      <c r="R276" s="185"/>
      <c r="S276" s="185"/>
      <c r="T276" s="185"/>
      <c r="U276" s="185"/>
    </row>
    <row r="277" spans="4:21" x14ac:dyDescent="0.25">
      <c r="D277" s="182"/>
      <c r="E277" s="183"/>
      <c r="F277" s="182"/>
      <c r="G277" s="182"/>
      <c r="H277" s="182"/>
      <c r="I277" s="182"/>
      <c r="J277" s="182"/>
      <c r="K277" s="182"/>
      <c r="L277" s="182"/>
      <c r="M277" s="182"/>
      <c r="N277" s="182"/>
      <c r="O277" s="182"/>
      <c r="P277" s="182"/>
      <c r="Q277" s="185"/>
      <c r="R277" s="185"/>
      <c r="S277" s="185"/>
      <c r="T277" s="185"/>
      <c r="U277" s="185"/>
    </row>
    <row r="278" spans="4:21" x14ac:dyDescent="0.25">
      <c r="D278" s="182"/>
      <c r="E278" s="183"/>
      <c r="F278" s="182"/>
      <c r="G278" s="182"/>
      <c r="H278" s="182"/>
      <c r="I278" s="182"/>
      <c r="J278" s="182"/>
      <c r="K278" s="182"/>
      <c r="L278" s="182"/>
      <c r="M278" s="182"/>
      <c r="N278" s="182"/>
      <c r="O278" s="182"/>
      <c r="P278" s="182"/>
      <c r="Q278" s="185"/>
      <c r="R278" s="185"/>
      <c r="S278" s="185"/>
      <c r="T278" s="185"/>
      <c r="U278" s="185"/>
    </row>
    <row r="279" spans="4:21" x14ac:dyDescent="0.25">
      <c r="D279" s="182"/>
      <c r="E279" s="183"/>
      <c r="F279" s="182"/>
      <c r="G279" s="182"/>
      <c r="H279" s="182"/>
      <c r="I279" s="182"/>
      <c r="J279" s="182"/>
      <c r="K279" s="182"/>
      <c r="L279" s="182"/>
      <c r="M279" s="182"/>
      <c r="N279" s="182"/>
      <c r="O279" s="182"/>
      <c r="P279" s="182"/>
      <c r="Q279" s="185"/>
      <c r="R279" s="185"/>
      <c r="S279" s="185"/>
      <c r="T279" s="185"/>
      <c r="U279" s="185"/>
    </row>
    <row r="280" spans="4:21" x14ac:dyDescent="0.25">
      <c r="D280" s="182"/>
      <c r="E280" s="183"/>
      <c r="F280" s="182"/>
      <c r="G280" s="182"/>
      <c r="H280" s="182"/>
      <c r="I280" s="182"/>
      <c r="J280" s="182"/>
      <c r="K280" s="182"/>
      <c r="L280" s="182"/>
      <c r="M280" s="182"/>
      <c r="N280" s="182"/>
      <c r="O280" s="182"/>
      <c r="P280" s="182"/>
      <c r="Q280" s="185"/>
      <c r="R280" s="185"/>
      <c r="S280" s="185"/>
      <c r="T280" s="185"/>
      <c r="U280" s="185"/>
    </row>
    <row r="281" spans="4:21" x14ac:dyDescent="0.25">
      <c r="D281" s="182"/>
      <c r="E281" s="183"/>
      <c r="F281" s="182"/>
      <c r="G281" s="182"/>
      <c r="H281" s="182"/>
      <c r="I281" s="182"/>
      <c r="J281" s="182"/>
      <c r="K281" s="182"/>
      <c r="L281" s="182"/>
      <c r="M281" s="182"/>
      <c r="N281" s="182"/>
      <c r="O281" s="182"/>
      <c r="P281" s="182"/>
      <c r="Q281" s="185"/>
      <c r="R281" s="185"/>
      <c r="S281" s="185"/>
      <c r="T281" s="185"/>
      <c r="U281" s="185"/>
    </row>
    <row r="282" spans="4:21" x14ac:dyDescent="0.25">
      <c r="D282" s="182"/>
      <c r="E282" s="183"/>
      <c r="F282" s="182"/>
      <c r="G282" s="182"/>
      <c r="H282" s="182"/>
      <c r="I282" s="182"/>
      <c r="J282" s="182"/>
      <c r="K282" s="182"/>
      <c r="L282" s="182"/>
      <c r="M282" s="182"/>
      <c r="N282" s="182"/>
      <c r="O282" s="182"/>
      <c r="P282" s="182"/>
      <c r="Q282" s="185"/>
      <c r="R282" s="185"/>
      <c r="S282" s="185"/>
      <c r="T282" s="185"/>
      <c r="U282" s="185"/>
    </row>
    <row r="283" spans="4:21" x14ac:dyDescent="0.25">
      <c r="D283" s="182"/>
      <c r="E283" s="183"/>
      <c r="F283" s="182"/>
      <c r="G283" s="182"/>
      <c r="H283" s="182"/>
      <c r="I283" s="182"/>
      <c r="J283" s="182"/>
      <c r="K283" s="182"/>
      <c r="L283" s="182"/>
      <c r="M283" s="182"/>
      <c r="N283" s="182"/>
      <c r="O283" s="182"/>
      <c r="P283" s="182"/>
      <c r="Q283" s="185"/>
      <c r="R283" s="185"/>
      <c r="S283" s="185"/>
      <c r="T283" s="185"/>
      <c r="U283" s="185"/>
    </row>
    <row r="284" spans="4:21" x14ac:dyDescent="0.25">
      <c r="D284" s="182"/>
      <c r="E284" s="183"/>
      <c r="F284" s="182"/>
      <c r="G284" s="182"/>
      <c r="H284" s="182"/>
      <c r="I284" s="182"/>
      <c r="J284" s="182"/>
      <c r="K284" s="182"/>
      <c r="L284" s="182"/>
      <c r="M284" s="182"/>
      <c r="N284" s="182"/>
      <c r="O284" s="182"/>
      <c r="P284" s="182"/>
      <c r="Q284" s="185"/>
      <c r="R284" s="185"/>
      <c r="S284" s="185"/>
      <c r="T284" s="185"/>
      <c r="U284" s="185"/>
    </row>
    <row r="285" spans="4:21" x14ac:dyDescent="0.25">
      <c r="D285" s="182"/>
      <c r="E285" s="183"/>
      <c r="F285" s="182"/>
      <c r="G285" s="182"/>
      <c r="H285" s="182"/>
      <c r="I285" s="182"/>
      <c r="J285" s="182"/>
      <c r="K285" s="182"/>
      <c r="L285" s="182"/>
      <c r="M285" s="182"/>
      <c r="N285" s="182"/>
      <c r="O285" s="182"/>
      <c r="P285" s="182"/>
      <c r="Q285" s="185"/>
      <c r="R285" s="185"/>
      <c r="S285" s="185"/>
      <c r="T285" s="185"/>
      <c r="U285" s="185"/>
    </row>
    <row r="286" spans="4:21" x14ac:dyDescent="0.25">
      <c r="D286" s="182"/>
      <c r="E286" s="183"/>
      <c r="F286" s="182"/>
      <c r="G286" s="182"/>
      <c r="H286" s="182"/>
      <c r="I286" s="182"/>
      <c r="J286" s="182"/>
      <c r="K286" s="182"/>
      <c r="L286" s="182"/>
      <c r="M286" s="182"/>
      <c r="N286" s="182"/>
      <c r="O286" s="182"/>
      <c r="P286" s="182"/>
      <c r="Q286" s="185"/>
      <c r="R286" s="185"/>
      <c r="S286" s="185"/>
      <c r="T286" s="185"/>
      <c r="U286" s="185"/>
    </row>
    <row r="287" spans="4:21" x14ac:dyDescent="0.25">
      <c r="D287" s="182"/>
      <c r="E287" s="183"/>
      <c r="F287" s="182"/>
      <c r="G287" s="182"/>
      <c r="H287" s="182"/>
      <c r="I287" s="182"/>
      <c r="J287" s="182"/>
      <c r="K287" s="182"/>
      <c r="L287" s="182"/>
      <c r="M287" s="182"/>
      <c r="N287" s="182"/>
      <c r="O287" s="182"/>
      <c r="P287" s="182"/>
      <c r="Q287" s="185"/>
      <c r="R287" s="185"/>
      <c r="S287" s="185"/>
      <c r="T287" s="185"/>
      <c r="U287" s="185"/>
    </row>
    <row r="288" spans="4:21" x14ac:dyDescent="0.25">
      <c r="D288" s="182"/>
      <c r="E288" s="183"/>
      <c r="F288" s="182"/>
      <c r="G288" s="182"/>
      <c r="H288" s="182"/>
      <c r="I288" s="182"/>
      <c r="J288" s="182"/>
      <c r="K288" s="182"/>
      <c r="L288" s="182"/>
      <c r="M288" s="182"/>
      <c r="N288" s="182"/>
      <c r="O288" s="182"/>
      <c r="P288" s="182"/>
      <c r="Q288" s="185"/>
      <c r="R288" s="185"/>
      <c r="S288" s="185"/>
      <c r="T288" s="185"/>
      <c r="U288" s="185"/>
    </row>
    <row r="289" spans="4:21" x14ac:dyDescent="0.25">
      <c r="D289" s="182"/>
      <c r="E289" s="183"/>
      <c r="F289" s="182"/>
      <c r="G289" s="182"/>
      <c r="H289" s="182"/>
      <c r="I289" s="182"/>
      <c r="J289" s="182"/>
      <c r="K289" s="182"/>
      <c r="L289" s="182"/>
      <c r="M289" s="182"/>
      <c r="N289" s="182"/>
      <c r="O289" s="182"/>
      <c r="P289" s="182"/>
      <c r="Q289" s="185"/>
      <c r="R289" s="185"/>
      <c r="S289" s="185"/>
      <c r="T289" s="185"/>
      <c r="U289" s="185"/>
    </row>
    <row r="290" spans="4:21" x14ac:dyDescent="0.25">
      <c r="D290" s="182"/>
      <c r="E290" s="183"/>
      <c r="F290" s="182"/>
      <c r="G290" s="182"/>
      <c r="H290" s="182"/>
      <c r="I290" s="182"/>
      <c r="J290" s="182"/>
      <c r="K290" s="182"/>
      <c r="L290" s="182"/>
      <c r="M290" s="182"/>
      <c r="N290" s="182"/>
      <c r="O290" s="182"/>
      <c r="P290" s="182"/>
      <c r="Q290" s="185"/>
      <c r="R290" s="185"/>
      <c r="S290" s="185"/>
      <c r="T290" s="185"/>
      <c r="U290" s="185"/>
    </row>
    <row r="291" spans="4:21" x14ac:dyDescent="0.25">
      <c r="D291" s="182"/>
      <c r="E291" s="183"/>
      <c r="F291" s="182"/>
      <c r="G291" s="182"/>
      <c r="H291" s="182"/>
      <c r="I291" s="182"/>
      <c r="J291" s="182"/>
      <c r="K291" s="182"/>
      <c r="L291" s="182"/>
      <c r="M291" s="182"/>
      <c r="N291" s="182"/>
      <c r="O291" s="182"/>
      <c r="P291" s="182"/>
      <c r="Q291" s="185"/>
      <c r="R291" s="185"/>
      <c r="S291" s="185"/>
      <c r="T291" s="185"/>
      <c r="U291" s="185"/>
    </row>
    <row r="292" spans="4:21" x14ac:dyDescent="0.25">
      <c r="D292" s="182"/>
      <c r="E292" s="183"/>
      <c r="F292" s="182"/>
      <c r="G292" s="182"/>
      <c r="H292" s="182"/>
      <c r="I292" s="182"/>
      <c r="J292" s="182"/>
      <c r="K292" s="182"/>
      <c r="L292" s="182"/>
      <c r="M292" s="182"/>
      <c r="N292" s="182"/>
      <c r="O292" s="182"/>
      <c r="P292" s="182"/>
      <c r="Q292" s="185"/>
      <c r="R292" s="185"/>
      <c r="S292" s="185"/>
      <c r="T292" s="185"/>
      <c r="U292" s="185"/>
    </row>
    <row r="293" spans="4:21" x14ac:dyDescent="0.25">
      <c r="D293" s="182"/>
      <c r="E293" s="183"/>
      <c r="F293" s="182"/>
      <c r="G293" s="182"/>
      <c r="H293" s="182"/>
      <c r="I293" s="182"/>
      <c r="J293" s="182"/>
      <c r="K293" s="182"/>
      <c r="L293" s="182"/>
      <c r="M293" s="182"/>
      <c r="N293" s="182"/>
      <c r="O293" s="182"/>
      <c r="P293" s="182"/>
      <c r="Q293" s="185"/>
      <c r="R293" s="185"/>
      <c r="S293" s="185"/>
      <c r="T293" s="185"/>
      <c r="U293" s="185"/>
    </row>
    <row r="294" spans="4:21" x14ac:dyDescent="0.25">
      <c r="D294" s="182"/>
      <c r="E294" s="183"/>
      <c r="F294" s="182"/>
      <c r="G294" s="182"/>
      <c r="H294" s="182"/>
      <c r="I294" s="182"/>
      <c r="J294" s="182"/>
      <c r="K294" s="182"/>
      <c r="L294" s="182"/>
      <c r="M294" s="182"/>
      <c r="N294" s="182"/>
      <c r="O294" s="182"/>
      <c r="P294" s="182"/>
      <c r="Q294" s="185"/>
      <c r="R294" s="185"/>
      <c r="S294" s="185"/>
      <c r="T294" s="185"/>
      <c r="U294" s="185"/>
    </row>
    <row r="295" spans="4:21" x14ac:dyDescent="0.25">
      <c r="D295" s="182"/>
      <c r="E295" s="183"/>
      <c r="F295" s="182"/>
      <c r="G295" s="182"/>
      <c r="H295" s="182"/>
      <c r="I295" s="182"/>
      <c r="J295" s="182"/>
      <c r="K295" s="182"/>
      <c r="L295" s="182"/>
      <c r="M295" s="182"/>
      <c r="N295" s="182"/>
      <c r="O295" s="182"/>
      <c r="P295" s="182"/>
      <c r="Q295" s="185"/>
      <c r="R295" s="185"/>
      <c r="S295" s="185"/>
      <c r="T295" s="185"/>
      <c r="U295" s="185"/>
    </row>
    <row r="296" spans="4:21" x14ac:dyDescent="0.25">
      <c r="D296" s="182"/>
      <c r="E296" s="183"/>
      <c r="F296" s="182"/>
      <c r="G296" s="182"/>
      <c r="H296" s="182"/>
      <c r="I296" s="182"/>
      <c r="J296" s="182"/>
      <c r="K296" s="182"/>
      <c r="L296" s="182"/>
      <c r="M296" s="182"/>
      <c r="N296" s="182"/>
      <c r="O296" s="182"/>
      <c r="P296" s="182"/>
      <c r="Q296" s="185"/>
      <c r="R296" s="185"/>
      <c r="S296" s="185"/>
      <c r="T296" s="185"/>
      <c r="U296" s="185"/>
    </row>
    <row r="297" spans="4:21" x14ac:dyDescent="0.25">
      <c r="D297" s="182"/>
      <c r="E297" s="183"/>
      <c r="F297" s="182"/>
      <c r="G297" s="182"/>
      <c r="H297" s="182"/>
      <c r="I297" s="182"/>
      <c r="J297" s="182"/>
      <c r="K297" s="182"/>
      <c r="L297" s="182"/>
      <c r="M297" s="182"/>
      <c r="N297" s="182"/>
      <c r="O297" s="182"/>
      <c r="P297" s="182"/>
      <c r="Q297" s="185"/>
      <c r="R297" s="185"/>
      <c r="S297" s="185"/>
      <c r="T297" s="185"/>
      <c r="U297" s="185"/>
    </row>
    <row r="298" spans="4:21" x14ac:dyDescent="0.25">
      <c r="D298" s="182"/>
      <c r="E298" s="183"/>
      <c r="F298" s="182"/>
      <c r="G298" s="182"/>
      <c r="H298" s="182"/>
      <c r="I298" s="182"/>
      <c r="J298" s="182"/>
      <c r="K298" s="182"/>
      <c r="L298" s="182"/>
      <c r="M298" s="182"/>
      <c r="N298" s="182"/>
      <c r="O298" s="182"/>
      <c r="P298" s="182"/>
      <c r="Q298" s="185"/>
      <c r="R298" s="185"/>
      <c r="S298" s="185"/>
      <c r="T298" s="185"/>
      <c r="U298" s="185"/>
    </row>
    <row r="299" spans="4:21" x14ac:dyDescent="0.25">
      <c r="D299" s="182"/>
      <c r="E299" s="183"/>
      <c r="F299" s="182"/>
      <c r="G299" s="182"/>
      <c r="H299" s="182"/>
      <c r="I299" s="182"/>
      <c r="J299" s="182"/>
      <c r="K299" s="182"/>
      <c r="L299" s="182"/>
      <c r="M299" s="182"/>
      <c r="N299" s="182"/>
      <c r="O299" s="182"/>
      <c r="P299" s="182"/>
      <c r="Q299" s="185"/>
      <c r="R299" s="185"/>
      <c r="S299" s="185"/>
      <c r="T299" s="185"/>
      <c r="U299" s="185"/>
    </row>
    <row r="300" spans="4:21" x14ac:dyDescent="0.25">
      <c r="D300" s="182"/>
      <c r="E300" s="183"/>
      <c r="F300" s="182"/>
      <c r="G300" s="182"/>
      <c r="H300" s="182"/>
      <c r="I300" s="182"/>
      <c r="J300" s="182"/>
      <c r="K300" s="182"/>
      <c r="L300" s="182"/>
      <c r="M300" s="182"/>
      <c r="N300" s="182"/>
      <c r="O300" s="182"/>
      <c r="P300" s="182"/>
      <c r="Q300" s="185"/>
      <c r="R300" s="185"/>
      <c r="S300" s="185"/>
      <c r="T300" s="185"/>
      <c r="U300" s="185"/>
    </row>
    <row r="301" spans="4:21" x14ac:dyDescent="0.25">
      <c r="D301" s="182"/>
      <c r="E301" s="183"/>
      <c r="F301" s="182"/>
      <c r="G301" s="182"/>
      <c r="H301" s="182"/>
      <c r="I301" s="182"/>
      <c r="J301" s="182"/>
      <c r="K301" s="182"/>
      <c r="L301" s="182"/>
      <c r="M301" s="182"/>
      <c r="N301" s="182"/>
      <c r="O301" s="182"/>
      <c r="P301" s="182"/>
      <c r="Q301" s="185"/>
      <c r="R301" s="185"/>
      <c r="S301" s="185"/>
      <c r="T301" s="185"/>
      <c r="U301" s="185"/>
    </row>
    <row r="302" spans="4:21" x14ac:dyDescent="0.25">
      <c r="D302" s="182"/>
      <c r="E302" s="183"/>
      <c r="F302" s="182"/>
      <c r="G302" s="182"/>
      <c r="H302" s="182"/>
      <c r="I302" s="182"/>
      <c r="J302" s="182"/>
      <c r="K302" s="182"/>
      <c r="L302" s="182"/>
      <c r="M302" s="182"/>
      <c r="N302" s="182"/>
      <c r="O302" s="182"/>
      <c r="P302" s="182"/>
      <c r="Q302" s="185"/>
      <c r="R302" s="185"/>
      <c r="S302" s="185"/>
      <c r="T302" s="185"/>
      <c r="U302" s="185"/>
    </row>
    <row r="303" spans="4:21" x14ac:dyDescent="0.25">
      <c r="D303" s="182"/>
      <c r="E303" s="183"/>
      <c r="F303" s="182"/>
      <c r="G303" s="182"/>
      <c r="H303" s="182"/>
      <c r="I303" s="182"/>
      <c r="J303" s="182"/>
      <c r="K303" s="182"/>
      <c r="L303" s="182"/>
      <c r="M303" s="182"/>
      <c r="N303" s="182"/>
      <c r="O303" s="182"/>
      <c r="P303" s="182"/>
      <c r="Q303" s="185"/>
      <c r="R303" s="185"/>
      <c r="S303" s="185"/>
      <c r="T303" s="185"/>
      <c r="U303" s="185"/>
    </row>
    <row r="304" spans="4:21" x14ac:dyDescent="0.25">
      <c r="D304" s="182"/>
      <c r="E304" s="183"/>
      <c r="F304" s="182"/>
      <c r="G304" s="182"/>
      <c r="H304" s="182"/>
      <c r="I304" s="182"/>
      <c r="J304" s="182"/>
      <c r="K304" s="182"/>
      <c r="L304" s="182"/>
      <c r="M304" s="182"/>
      <c r="N304" s="182"/>
      <c r="O304" s="182"/>
      <c r="P304" s="182"/>
      <c r="Q304" s="185"/>
      <c r="R304" s="185"/>
      <c r="S304" s="185"/>
      <c r="T304" s="185"/>
      <c r="U304" s="185"/>
    </row>
    <row r="305" spans="4:21" x14ac:dyDescent="0.25">
      <c r="D305" s="182"/>
      <c r="E305" s="183"/>
      <c r="F305" s="182"/>
      <c r="G305" s="182"/>
      <c r="H305" s="182"/>
      <c r="I305" s="182"/>
      <c r="J305" s="182"/>
      <c r="K305" s="182"/>
      <c r="L305" s="182"/>
      <c r="M305" s="182"/>
      <c r="N305" s="182"/>
      <c r="O305" s="182"/>
      <c r="P305" s="182"/>
      <c r="Q305" s="185"/>
      <c r="R305" s="185"/>
      <c r="S305" s="185"/>
      <c r="T305" s="185"/>
      <c r="U305" s="185"/>
    </row>
    <row r="306" spans="4:21" x14ac:dyDescent="0.25">
      <c r="D306" s="182"/>
      <c r="E306" s="183"/>
      <c r="F306" s="182"/>
      <c r="G306" s="182"/>
      <c r="H306" s="182"/>
      <c r="I306" s="182"/>
      <c r="J306" s="182"/>
      <c r="K306" s="182"/>
      <c r="L306" s="182"/>
      <c r="M306" s="182"/>
      <c r="N306" s="182"/>
      <c r="O306" s="182"/>
      <c r="P306" s="182"/>
      <c r="Q306" s="185"/>
      <c r="R306" s="185"/>
      <c r="S306" s="185"/>
      <c r="T306" s="185"/>
      <c r="U306" s="185"/>
    </row>
    <row r="307" spans="4:21" x14ac:dyDescent="0.25">
      <c r="D307" s="182"/>
      <c r="E307" s="183"/>
      <c r="F307" s="182"/>
      <c r="G307" s="182"/>
      <c r="H307" s="182"/>
      <c r="I307" s="182"/>
      <c r="J307" s="182"/>
      <c r="K307" s="182"/>
      <c r="L307" s="182"/>
      <c r="M307" s="182"/>
      <c r="N307" s="182"/>
      <c r="O307" s="182"/>
      <c r="P307" s="182"/>
      <c r="Q307" s="185"/>
      <c r="R307" s="185"/>
      <c r="S307" s="185"/>
      <c r="T307" s="185"/>
      <c r="U307" s="185"/>
    </row>
    <row r="308" spans="4:21" x14ac:dyDescent="0.25">
      <c r="D308" s="182"/>
      <c r="E308" s="183"/>
      <c r="F308" s="182"/>
      <c r="G308" s="182"/>
      <c r="H308" s="182"/>
      <c r="I308" s="182"/>
      <c r="J308" s="182"/>
      <c r="K308" s="182"/>
      <c r="L308" s="182"/>
      <c r="M308" s="182"/>
      <c r="N308" s="182"/>
      <c r="O308" s="182"/>
      <c r="P308" s="182"/>
      <c r="Q308" s="185"/>
      <c r="R308" s="185"/>
      <c r="S308" s="185"/>
      <c r="T308" s="185"/>
      <c r="U308" s="185"/>
    </row>
    <row r="309" spans="4:21" x14ac:dyDescent="0.25">
      <c r="D309" s="182"/>
      <c r="E309" s="183"/>
      <c r="F309" s="182"/>
      <c r="G309" s="182"/>
      <c r="H309" s="182"/>
      <c r="I309" s="182"/>
      <c r="J309" s="182"/>
      <c r="K309" s="182"/>
      <c r="L309" s="182"/>
      <c r="M309" s="182"/>
      <c r="N309" s="182"/>
      <c r="O309" s="182"/>
      <c r="P309" s="182"/>
      <c r="Q309" s="185"/>
      <c r="R309" s="185"/>
      <c r="S309" s="185"/>
      <c r="T309" s="185"/>
      <c r="U309" s="185"/>
    </row>
    <row r="310" spans="4:21" x14ac:dyDescent="0.25">
      <c r="D310" s="182"/>
      <c r="E310" s="183"/>
      <c r="F310" s="182"/>
      <c r="G310" s="182"/>
      <c r="H310" s="182"/>
      <c r="I310" s="182"/>
      <c r="J310" s="182"/>
      <c r="K310" s="182"/>
      <c r="L310" s="182"/>
      <c r="M310" s="182"/>
      <c r="N310" s="182"/>
      <c r="O310" s="182"/>
      <c r="P310" s="182"/>
      <c r="Q310" s="185"/>
      <c r="R310" s="185"/>
      <c r="S310" s="185"/>
      <c r="T310" s="185"/>
      <c r="U310" s="185"/>
    </row>
    <row r="311" spans="4:21" x14ac:dyDescent="0.25">
      <c r="D311" s="182"/>
      <c r="E311" s="183"/>
      <c r="F311" s="182"/>
      <c r="G311" s="182"/>
      <c r="H311" s="182"/>
      <c r="I311" s="182"/>
      <c r="J311" s="182"/>
      <c r="K311" s="182"/>
      <c r="L311" s="182"/>
      <c r="M311" s="182"/>
      <c r="N311" s="182"/>
      <c r="O311" s="182"/>
      <c r="P311" s="182"/>
      <c r="Q311" s="185"/>
      <c r="R311" s="185"/>
      <c r="S311" s="185"/>
      <c r="T311" s="185"/>
      <c r="U311" s="185"/>
    </row>
    <row r="312" spans="4:21" x14ac:dyDescent="0.25">
      <c r="D312" s="182"/>
      <c r="E312" s="183"/>
      <c r="F312" s="182"/>
      <c r="G312" s="182"/>
      <c r="H312" s="182"/>
      <c r="I312" s="182"/>
      <c r="J312" s="182"/>
      <c r="K312" s="182"/>
      <c r="L312" s="182"/>
      <c r="M312" s="182"/>
      <c r="N312" s="182"/>
      <c r="O312" s="182"/>
      <c r="P312" s="182"/>
      <c r="Q312" s="185"/>
      <c r="R312" s="185"/>
      <c r="S312" s="185"/>
      <c r="T312" s="185"/>
      <c r="U312" s="185"/>
    </row>
    <row r="313" spans="4:21" x14ac:dyDescent="0.25">
      <c r="D313" s="182"/>
      <c r="E313" s="183"/>
      <c r="F313" s="182"/>
      <c r="G313" s="182"/>
      <c r="H313" s="182"/>
      <c r="I313" s="182"/>
      <c r="J313" s="182"/>
      <c r="K313" s="182"/>
      <c r="L313" s="182"/>
      <c r="M313" s="182"/>
      <c r="N313" s="182"/>
      <c r="O313" s="182"/>
      <c r="P313" s="182"/>
      <c r="Q313" s="185"/>
      <c r="R313" s="185"/>
      <c r="S313" s="185"/>
      <c r="T313" s="185"/>
      <c r="U313" s="185"/>
    </row>
    <row r="314" spans="4:21" x14ac:dyDescent="0.25">
      <c r="D314" s="182"/>
      <c r="E314" s="183"/>
      <c r="F314" s="182"/>
      <c r="G314" s="182"/>
      <c r="H314" s="182"/>
      <c r="I314" s="182"/>
      <c r="J314" s="182"/>
      <c r="K314" s="182"/>
      <c r="L314" s="182"/>
      <c r="M314" s="182"/>
      <c r="N314" s="182"/>
      <c r="O314" s="182"/>
      <c r="P314" s="182"/>
      <c r="Q314" s="185"/>
      <c r="R314" s="185"/>
      <c r="S314" s="185"/>
      <c r="T314" s="185"/>
      <c r="U314" s="185"/>
    </row>
    <row r="315" spans="4:21" x14ac:dyDescent="0.25">
      <c r="D315" s="182"/>
      <c r="E315" s="183"/>
      <c r="F315" s="182"/>
      <c r="G315" s="182"/>
      <c r="H315" s="182"/>
      <c r="I315" s="182"/>
      <c r="J315" s="182"/>
      <c r="K315" s="182"/>
      <c r="L315" s="182"/>
      <c r="M315" s="182"/>
      <c r="N315" s="182"/>
      <c r="O315" s="182"/>
      <c r="P315" s="182"/>
      <c r="Q315" s="185"/>
      <c r="R315" s="185"/>
      <c r="S315" s="185"/>
      <c r="T315" s="185"/>
      <c r="U315" s="185"/>
    </row>
    <row r="316" spans="4:21" x14ac:dyDescent="0.25">
      <c r="D316" s="182"/>
      <c r="E316" s="183"/>
      <c r="F316" s="182"/>
      <c r="G316" s="182"/>
      <c r="H316" s="182"/>
      <c r="I316" s="182"/>
      <c r="J316" s="182"/>
      <c r="K316" s="182"/>
      <c r="L316" s="182"/>
      <c r="M316" s="182"/>
      <c r="N316" s="182"/>
      <c r="O316" s="182"/>
      <c r="P316" s="182"/>
      <c r="Q316" s="185"/>
      <c r="R316" s="185"/>
      <c r="S316" s="185"/>
      <c r="T316" s="185"/>
      <c r="U316" s="185"/>
    </row>
    <row r="317" spans="4:21" x14ac:dyDescent="0.25">
      <c r="D317" s="182"/>
      <c r="E317" s="183"/>
      <c r="F317" s="182"/>
      <c r="G317" s="182"/>
      <c r="H317" s="182"/>
      <c r="I317" s="182"/>
      <c r="J317" s="182"/>
      <c r="K317" s="182"/>
      <c r="L317" s="182"/>
      <c r="M317" s="182"/>
      <c r="N317" s="182"/>
      <c r="O317" s="182"/>
      <c r="P317" s="182"/>
      <c r="Q317" s="185"/>
      <c r="R317" s="185"/>
      <c r="S317" s="185"/>
      <c r="T317" s="185"/>
      <c r="U317" s="185"/>
    </row>
    <row r="318" spans="4:21" x14ac:dyDescent="0.25">
      <c r="D318" s="182"/>
      <c r="E318" s="183"/>
      <c r="F318" s="182"/>
      <c r="G318" s="182"/>
      <c r="H318" s="182"/>
      <c r="I318" s="182"/>
      <c r="J318" s="182"/>
      <c r="K318" s="182"/>
      <c r="L318" s="182"/>
      <c r="M318" s="182"/>
      <c r="N318" s="182"/>
      <c r="O318" s="182"/>
      <c r="P318" s="182"/>
      <c r="Q318" s="185"/>
      <c r="R318" s="185"/>
      <c r="S318" s="185"/>
      <c r="T318" s="185"/>
      <c r="U318" s="185"/>
    </row>
    <row r="319" spans="4:21" x14ac:dyDescent="0.25">
      <c r="D319" s="182"/>
      <c r="E319" s="183"/>
      <c r="F319" s="182"/>
      <c r="G319" s="182"/>
      <c r="H319" s="182"/>
      <c r="I319" s="182"/>
      <c r="J319" s="182"/>
      <c r="K319" s="182"/>
      <c r="L319" s="182"/>
      <c r="M319" s="182"/>
      <c r="N319" s="182"/>
      <c r="O319" s="182"/>
      <c r="P319" s="182"/>
      <c r="Q319" s="185"/>
      <c r="R319" s="185"/>
      <c r="S319" s="185"/>
      <c r="T319" s="185"/>
      <c r="U319" s="185"/>
    </row>
    <row r="320" spans="4:21" x14ac:dyDescent="0.25">
      <c r="D320" s="182"/>
      <c r="E320" s="183"/>
      <c r="F320" s="182"/>
      <c r="G320" s="182"/>
      <c r="H320" s="182"/>
      <c r="I320" s="182"/>
      <c r="J320" s="182"/>
      <c r="K320" s="182"/>
      <c r="L320" s="182"/>
      <c r="M320" s="182"/>
      <c r="N320" s="182"/>
      <c r="O320" s="182"/>
      <c r="P320" s="182"/>
      <c r="Q320" s="185"/>
      <c r="R320" s="185"/>
      <c r="S320" s="185"/>
      <c r="T320" s="185"/>
      <c r="U320" s="185"/>
    </row>
    <row r="321" spans="4:21" x14ac:dyDescent="0.25">
      <c r="D321" s="182"/>
      <c r="E321" s="183"/>
      <c r="F321" s="182"/>
      <c r="G321" s="182"/>
      <c r="H321" s="182"/>
      <c r="I321" s="182"/>
      <c r="J321" s="182"/>
      <c r="K321" s="182"/>
      <c r="L321" s="182"/>
      <c r="M321" s="182"/>
      <c r="N321" s="182"/>
      <c r="O321" s="182"/>
      <c r="P321" s="182"/>
      <c r="Q321" s="185"/>
      <c r="R321" s="185"/>
      <c r="S321" s="185"/>
      <c r="T321" s="185"/>
      <c r="U321" s="185"/>
    </row>
    <row r="322" spans="4:21" x14ac:dyDescent="0.25">
      <c r="D322" s="182"/>
      <c r="E322" s="183"/>
      <c r="F322" s="182"/>
      <c r="G322" s="182"/>
      <c r="H322" s="182"/>
      <c r="I322" s="182"/>
      <c r="J322" s="182"/>
      <c r="K322" s="182"/>
      <c r="L322" s="182"/>
      <c r="M322" s="182"/>
      <c r="N322" s="182"/>
      <c r="O322" s="182"/>
      <c r="P322" s="182"/>
      <c r="Q322" s="185"/>
      <c r="R322" s="185"/>
      <c r="S322" s="185"/>
      <c r="T322" s="185"/>
      <c r="U322" s="185"/>
    </row>
    <row r="323" spans="4:21" x14ac:dyDescent="0.25">
      <c r="D323" s="182"/>
      <c r="E323" s="183"/>
      <c r="F323" s="182"/>
      <c r="G323" s="182"/>
      <c r="H323" s="182"/>
      <c r="I323" s="182"/>
      <c r="J323" s="182"/>
      <c r="K323" s="182"/>
      <c r="L323" s="182"/>
      <c r="M323" s="182"/>
      <c r="N323" s="182"/>
      <c r="O323" s="182"/>
      <c r="P323" s="182"/>
      <c r="Q323" s="185"/>
      <c r="R323" s="185"/>
      <c r="S323" s="185"/>
      <c r="T323" s="185"/>
      <c r="U323" s="185"/>
    </row>
    <row r="324" spans="4:21" x14ac:dyDescent="0.25">
      <c r="D324" s="182"/>
      <c r="E324" s="183"/>
      <c r="F324" s="182"/>
      <c r="G324" s="182"/>
      <c r="H324" s="182"/>
      <c r="I324" s="182"/>
      <c r="J324" s="182"/>
      <c r="K324" s="182"/>
      <c r="L324" s="182"/>
      <c r="M324" s="182"/>
      <c r="N324" s="182"/>
      <c r="O324" s="182"/>
      <c r="P324" s="182"/>
      <c r="Q324" s="185"/>
      <c r="R324" s="185"/>
      <c r="S324" s="185"/>
      <c r="T324" s="185"/>
      <c r="U324" s="185"/>
    </row>
    <row r="325" spans="4:21" x14ac:dyDescent="0.25">
      <c r="D325" s="182"/>
      <c r="E325" s="183"/>
      <c r="F325" s="182"/>
      <c r="G325" s="182"/>
      <c r="H325" s="182"/>
      <c r="I325" s="182"/>
      <c r="J325" s="182"/>
      <c r="K325" s="182"/>
      <c r="L325" s="182"/>
      <c r="M325" s="182"/>
      <c r="N325" s="182"/>
      <c r="O325" s="182"/>
      <c r="P325" s="182"/>
      <c r="Q325" s="185"/>
      <c r="R325" s="185"/>
      <c r="S325" s="185"/>
      <c r="T325" s="185"/>
      <c r="U325" s="185"/>
    </row>
    <row r="326" spans="4:21" x14ac:dyDescent="0.25">
      <c r="D326" s="182"/>
      <c r="E326" s="183"/>
      <c r="F326" s="182"/>
      <c r="G326" s="182"/>
      <c r="H326" s="182"/>
      <c r="I326" s="182"/>
      <c r="J326" s="182"/>
      <c r="K326" s="182"/>
      <c r="L326" s="182"/>
      <c r="M326" s="182"/>
      <c r="N326" s="182"/>
      <c r="O326" s="182"/>
      <c r="P326" s="182"/>
      <c r="Q326" s="185"/>
      <c r="R326" s="185"/>
      <c r="S326" s="185"/>
      <c r="T326" s="185"/>
      <c r="U326" s="185"/>
    </row>
    <row r="327" spans="4:21" x14ac:dyDescent="0.25">
      <c r="D327" s="182"/>
      <c r="E327" s="183"/>
      <c r="F327" s="182"/>
      <c r="G327" s="182"/>
      <c r="H327" s="182"/>
      <c r="I327" s="182"/>
      <c r="J327" s="182"/>
      <c r="K327" s="182"/>
      <c r="L327" s="182"/>
      <c r="M327" s="182"/>
      <c r="N327" s="182"/>
      <c r="O327" s="182"/>
      <c r="P327" s="182"/>
      <c r="Q327" s="185"/>
      <c r="R327" s="185"/>
      <c r="S327" s="185"/>
      <c r="T327" s="185"/>
      <c r="U327" s="185"/>
    </row>
    <row r="328" spans="4:21" x14ac:dyDescent="0.25">
      <c r="D328" s="182"/>
      <c r="E328" s="183"/>
      <c r="F328" s="182"/>
      <c r="G328" s="182"/>
      <c r="H328" s="182"/>
      <c r="I328" s="182"/>
      <c r="J328" s="182"/>
      <c r="K328" s="182"/>
      <c r="L328" s="182"/>
      <c r="M328" s="182"/>
      <c r="N328" s="182"/>
      <c r="O328" s="182"/>
      <c r="P328" s="182"/>
      <c r="Q328" s="185"/>
      <c r="R328" s="185"/>
      <c r="S328" s="185"/>
      <c r="T328" s="185"/>
      <c r="U328" s="185"/>
    </row>
    <row r="329" spans="4:21" x14ac:dyDescent="0.25">
      <c r="D329" s="182"/>
      <c r="E329" s="183"/>
      <c r="F329" s="182"/>
      <c r="G329" s="182"/>
      <c r="H329" s="182"/>
      <c r="I329" s="182"/>
      <c r="J329" s="182"/>
      <c r="K329" s="182"/>
      <c r="L329" s="182"/>
      <c r="M329" s="182"/>
      <c r="N329" s="182"/>
      <c r="O329" s="182"/>
      <c r="P329" s="182"/>
      <c r="Q329" s="185"/>
      <c r="R329" s="185"/>
      <c r="S329" s="185"/>
      <c r="T329" s="185"/>
      <c r="U329" s="185"/>
    </row>
    <row r="330" spans="4:21" x14ac:dyDescent="0.25">
      <c r="D330" s="182"/>
      <c r="E330" s="183"/>
      <c r="F330" s="182"/>
      <c r="G330" s="182"/>
      <c r="H330" s="182"/>
      <c r="I330" s="182"/>
      <c r="J330" s="182"/>
      <c r="K330" s="182"/>
      <c r="L330" s="182"/>
      <c r="M330" s="182"/>
      <c r="N330" s="182"/>
      <c r="O330" s="182"/>
      <c r="P330" s="182"/>
      <c r="Q330" s="185"/>
      <c r="R330" s="185"/>
      <c r="S330" s="185"/>
      <c r="T330" s="185"/>
      <c r="U330" s="185"/>
    </row>
    <row r="331" spans="4:21" x14ac:dyDescent="0.25">
      <c r="D331" s="182"/>
      <c r="E331" s="183"/>
      <c r="F331" s="182"/>
      <c r="G331" s="182"/>
      <c r="H331" s="182"/>
      <c r="I331" s="182"/>
      <c r="J331" s="182"/>
      <c r="K331" s="182"/>
      <c r="L331" s="182"/>
      <c r="M331" s="182"/>
      <c r="N331" s="182"/>
      <c r="O331" s="182"/>
      <c r="P331" s="182"/>
      <c r="Q331" s="185"/>
      <c r="R331" s="185"/>
      <c r="S331" s="185"/>
      <c r="T331" s="185"/>
      <c r="U331" s="185"/>
    </row>
    <row r="332" spans="4:21" x14ac:dyDescent="0.25">
      <c r="D332" s="182"/>
      <c r="E332" s="183"/>
      <c r="F332" s="182"/>
      <c r="G332" s="182"/>
      <c r="H332" s="182"/>
      <c r="I332" s="182"/>
      <c r="J332" s="182"/>
      <c r="K332" s="182"/>
      <c r="L332" s="182"/>
      <c r="M332" s="182"/>
      <c r="N332" s="182"/>
      <c r="O332" s="182"/>
      <c r="P332" s="182"/>
      <c r="Q332" s="185"/>
      <c r="R332" s="185"/>
      <c r="S332" s="185"/>
      <c r="T332" s="185"/>
      <c r="U332" s="185"/>
    </row>
    <row r="333" spans="4:21" x14ac:dyDescent="0.25">
      <c r="D333" s="182"/>
      <c r="E333" s="183"/>
      <c r="F333" s="182"/>
      <c r="G333" s="182"/>
      <c r="H333" s="182"/>
      <c r="I333" s="182"/>
      <c r="J333" s="182"/>
      <c r="K333" s="182"/>
      <c r="L333" s="182"/>
      <c r="M333" s="182"/>
      <c r="N333" s="182"/>
      <c r="O333" s="182"/>
      <c r="P333" s="182"/>
      <c r="Q333" s="185"/>
      <c r="R333" s="185"/>
      <c r="S333" s="185"/>
      <c r="T333" s="185"/>
      <c r="U333" s="185"/>
    </row>
    <row r="334" spans="4:21" x14ac:dyDescent="0.25">
      <c r="D334" s="182"/>
      <c r="E334" s="183"/>
      <c r="F334" s="182"/>
      <c r="G334" s="182"/>
      <c r="H334" s="182"/>
      <c r="I334" s="182"/>
      <c r="J334" s="182"/>
      <c r="K334" s="182"/>
      <c r="L334" s="182"/>
      <c r="M334" s="182"/>
      <c r="N334" s="182"/>
      <c r="O334" s="182"/>
      <c r="P334" s="182"/>
      <c r="Q334" s="185"/>
      <c r="R334" s="185"/>
      <c r="S334" s="185"/>
      <c r="T334" s="185"/>
      <c r="U334" s="185"/>
    </row>
    <row r="335" spans="4:21" x14ac:dyDescent="0.25">
      <c r="D335" s="182"/>
      <c r="E335" s="183"/>
      <c r="F335" s="182"/>
      <c r="G335" s="182"/>
      <c r="H335" s="182"/>
      <c r="I335" s="182"/>
      <c r="J335" s="182"/>
      <c r="K335" s="182"/>
      <c r="L335" s="182"/>
      <c r="M335" s="182"/>
      <c r="N335" s="182"/>
      <c r="O335" s="182"/>
      <c r="P335" s="182"/>
      <c r="Q335" s="185"/>
      <c r="R335" s="185"/>
      <c r="S335" s="185"/>
      <c r="T335" s="185"/>
      <c r="U335" s="185"/>
    </row>
    <row r="336" spans="4:21" x14ac:dyDescent="0.25">
      <c r="D336" s="182"/>
      <c r="E336" s="183"/>
      <c r="F336" s="182"/>
      <c r="G336" s="182"/>
      <c r="H336" s="182"/>
      <c r="I336" s="182"/>
      <c r="J336" s="182"/>
      <c r="K336" s="182"/>
      <c r="L336" s="182"/>
      <c r="M336" s="182"/>
      <c r="N336" s="182"/>
      <c r="O336" s="182"/>
      <c r="P336" s="182"/>
      <c r="Q336" s="185"/>
      <c r="R336" s="185"/>
      <c r="S336" s="185"/>
      <c r="T336" s="185"/>
      <c r="U336" s="185"/>
    </row>
    <row r="337" spans="4:21" x14ac:dyDescent="0.25">
      <c r="D337" s="182"/>
      <c r="E337" s="183"/>
      <c r="F337" s="182"/>
      <c r="G337" s="182"/>
      <c r="H337" s="182"/>
      <c r="I337" s="182"/>
      <c r="J337" s="182"/>
      <c r="K337" s="182"/>
      <c r="L337" s="182"/>
      <c r="M337" s="182"/>
      <c r="N337" s="182"/>
      <c r="O337" s="182"/>
      <c r="P337" s="182"/>
      <c r="Q337" s="185"/>
      <c r="R337" s="185"/>
      <c r="S337" s="185"/>
      <c r="T337" s="185"/>
      <c r="U337" s="185"/>
    </row>
    <row r="338" spans="4:21" x14ac:dyDescent="0.25">
      <c r="D338" s="182"/>
      <c r="E338" s="183"/>
      <c r="F338" s="182"/>
      <c r="G338" s="182"/>
      <c r="H338" s="182"/>
      <c r="I338" s="182"/>
      <c r="J338" s="182"/>
      <c r="K338" s="182"/>
      <c r="L338" s="182"/>
      <c r="M338" s="182"/>
      <c r="N338" s="182"/>
      <c r="O338" s="182"/>
      <c r="P338" s="182"/>
      <c r="Q338" s="185"/>
      <c r="R338" s="185"/>
      <c r="S338" s="185"/>
      <c r="T338" s="185"/>
      <c r="U338" s="185"/>
    </row>
    <row r="339" spans="4:21" x14ac:dyDescent="0.25">
      <c r="D339" s="182"/>
      <c r="E339" s="183"/>
      <c r="F339" s="182"/>
      <c r="G339" s="182"/>
      <c r="H339" s="182"/>
      <c r="I339" s="182"/>
      <c r="J339" s="182"/>
      <c r="K339" s="182"/>
      <c r="L339" s="182"/>
      <c r="M339" s="182"/>
      <c r="N339" s="182"/>
      <c r="O339" s="182"/>
      <c r="P339" s="182"/>
      <c r="Q339" s="185"/>
      <c r="R339" s="185"/>
      <c r="S339" s="185"/>
      <c r="T339" s="185"/>
      <c r="U339" s="185"/>
    </row>
    <row r="340" spans="4:21" x14ac:dyDescent="0.25">
      <c r="D340" s="182"/>
      <c r="E340" s="183"/>
      <c r="F340" s="182"/>
      <c r="G340" s="182"/>
      <c r="H340" s="182"/>
      <c r="I340" s="182"/>
      <c r="J340" s="182"/>
      <c r="K340" s="182"/>
      <c r="L340" s="182"/>
      <c r="M340" s="182"/>
      <c r="N340" s="182"/>
      <c r="O340" s="182"/>
      <c r="P340" s="182"/>
      <c r="Q340" s="185"/>
      <c r="R340" s="185"/>
      <c r="S340" s="185"/>
      <c r="T340" s="185"/>
      <c r="U340" s="185"/>
    </row>
    <row r="341" spans="4:21" x14ac:dyDescent="0.25">
      <c r="D341" s="182"/>
      <c r="E341" s="183"/>
      <c r="F341" s="182"/>
      <c r="G341" s="182"/>
      <c r="H341" s="182"/>
      <c r="I341" s="182"/>
      <c r="J341" s="182"/>
      <c r="K341" s="182"/>
      <c r="L341" s="182"/>
      <c r="M341" s="182"/>
      <c r="N341" s="182"/>
      <c r="O341" s="182"/>
      <c r="P341" s="182"/>
      <c r="Q341" s="185"/>
      <c r="R341" s="185"/>
      <c r="S341" s="185"/>
      <c r="T341" s="185"/>
      <c r="U341" s="185"/>
    </row>
    <row r="342" spans="4:21" x14ac:dyDescent="0.25">
      <c r="D342" s="182"/>
      <c r="E342" s="183"/>
      <c r="F342" s="182"/>
      <c r="G342" s="182"/>
      <c r="H342" s="182"/>
      <c r="I342" s="182"/>
      <c r="J342" s="182"/>
      <c r="K342" s="182"/>
      <c r="L342" s="182"/>
      <c r="M342" s="182"/>
      <c r="N342" s="182"/>
      <c r="O342" s="182"/>
      <c r="P342" s="182"/>
      <c r="Q342" s="185"/>
      <c r="R342" s="185"/>
      <c r="S342" s="185"/>
      <c r="T342" s="185"/>
      <c r="U342" s="185"/>
    </row>
    <row r="343" spans="4:21" x14ac:dyDescent="0.25">
      <c r="D343" s="182"/>
      <c r="E343" s="183"/>
      <c r="F343" s="182"/>
      <c r="G343" s="182"/>
      <c r="H343" s="182"/>
      <c r="I343" s="182"/>
      <c r="J343" s="182"/>
      <c r="K343" s="182"/>
      <c r="L343" s="182"/>
      <c r="M343" s="182"/>
      <c r="N343" s="182"/>
      <c r="O343" s="182"/>
      <c r="P343" s="182"/>
      <c r="Q343" s="185"/>
      <c r="R343" s="185"/>
      <c r="S343" s="185"/>
      <c r="T343" s="185"/>
      <c r="U343" s="185"/>
    </row>
    <row r="344" spans="4:21" x14ac:dyDescent="0.25">
      <c r="D344" s="182"/>
      <c r="E344" s="183"/>
      <c r="F344" s="182"/>
      <c r="G344" s="182"/>
      <c r="H344" s="182"/>
      <c r="I344" s="182"/>
      <c r="J344" s="182"/>
      <c r="K344" s="182"/>
      <c r="L344" s="182"/>
      <c r="M344" s="182"/>
      <c r="N344" s="182"/>
      <c r="O344" s="182"/>
      <c r="P344" s="182"/>
      <c r="Q344" s="185"/>
      <c r="R344" s="185"/>
      <c r="S344" s="185"/>
      <c r="T344" s="185"/>
      <c r="U344" s="185"/>
    </row>
    <row r="345" spans="4:21" x14ac:dyDescent="0.25">
      <c r="D345" s="182"/>
      <c r="E345" s="183"/>
      <c r="F345" s="182"/>
      <c r="G345" s="182"/>
      <c r="H345" s="182"/>
      <c r="I345" s="182"/>
      <c r="J345" s="182"/>
      <c r="K345" s="182"/>
      <c r="L345" s="182"/>
      <c r="M345" s="182"/>
      <c r="N345" s="182"/>
      <c r="O345" s="182"/>
      <c r="P345" s="182"/>
      <c r="Q345" s="185"/>
      <c r="R345" s="185"/>
      <c r="S345" s="185"/>
      <c r="T345" s="185"/>
      <c r="U345" s="185"/>
    </row>
    <row r="346" spans="4:21" x14ac:dyDescent="0.25">
      <c r="D346" s="182"/>
      <c r="E346" s="183"/>
      <c r="F346" s="182"/>
      <c r="G346" s="182"/>
      <c r="H346" s="182"/>
      <c r="I346" s="182"/>
      <c r="J346" s="182"/>
      <c r="K346" s="182"/>
      <c r="L346" s="182"/>
      <c r="M346" s="182"/>
      <c r="N346" s="182"/>
      <c r="O346" s="182"/>
      <c r="P346" s="182"/>
      <c r="Q346" s="185"/>
      <c r="R346" s="185"/>
      <c r="S346" s="185"/>
      <c r="T346" s="185"/>
      <c r="U346" s="185"/>
    </row>
    <row r="347" spans="4:21" x14ac:dyDescent="0.25">
      <c r="D347" s="182"/>
      <c r="E347" s="183"/>
      <c r="F347" s="182"/>
      <c r="G347" s="182"/>
      <c r="H347" s="182"/>
      <c r="I347" s="182"/>
      <c r="J347" s="182"/>
      <c r="K347" s="182"/>
      <c r="L347" s="182"/>
      <c r="M347" s="182"/>
      <c r="N347" s="182"/>
      <c r="O347" s="182"/>
      <c r="P347" s="182"/>
      <c r="Q347" s="185"/>
      <c r="R347" s="185"/>
      <c r="S347" s="185"/>
      <c r="T347" s="185"/>
      <c r="U347" s="185"/>
    </row>
    <row r="348" spans="4:21" x14ac:dyDescent="0.25">
      <c r="D348" s="182"/>
      <c r="E348" s="183"/>
      <c r="F348" s="182"/>
      <c r="G348" s="182"/>
      <c r="H348" s="182"/>
      <c r="I348" s="182"/>
      <c r="J348" s="182"/>
      <c r="K348" s="182"/>
      <c r="L348" s="182"/>
      <c r="M348" s="182"/>
      <c r="N348" s="182"/>
      <c r="O348" s="182"/>
      <c r="P348" s="182"/>
      <c r="Q348" s="185"/>
      <c r="R348" s="185"/>
      <c r="S348" s="185"/>
      <c r="T348" s="185"/>
      <c r="U348" s="185"/>
    </row>
    <row r="349" spans="4:21" x14ac:dyDescent="0.25">
      <c r="D349" s="182"/>
      <c r="E349" s="183"/>
      <c r="F349" s="182"/>
      <c r="G349" s="182"/>
      <c r="H349" s="182"/>
      <c r="I349" s="182"/>
      <c r="J349" s="182"/>
      <c r="K349" s="182"/>
      <c r="L349" s="182"/>
      <c r="M349" s="182"/>
      <c r="N349" s="182"/>
      <c r="O349" s="182"/>
      <c r="P349" s="182"/>
      <c r="Q349" s="185"/>
      <c r="R349" s="185"/>
      <c r="S349" s="185"/>
      <c r="T349" s="185"/>
      <c r="U349" s="185"/>
    </row>
    <row r="350" spans="4:21" x14ac:dyDescent="0.25">
      <c r="D350" s="182"/>
      <c r="E350" s="183"/>
      <c r="F350" s="182"/>
      <c r="G350" s="182"/>
      <c r="H350" s="182"/>
      <c r="I350" s="182"/>
      <c r="J350" s="182"/>
      <c r="K350" s="182"/>
      <c r="L350" s="182"/>
      <c r="M350" s="182"/>
      <c r="N350" s="182"/>
      <c r="O350" s="182"/>
      <c r="P350" s="182"/>
      <c r="Q350" s="185"/>
      <c r="R350" s="185"/>
      <c r="S350" s="185"/>
      <c r="T350" s="185"/>
      <c r="U350" s="185"/>
    </row>
    <row r="351" spans="4:21" x14ac:dyDescent="0.25">
      <c r="D351" s="182"/>
      <c r="E351" s="183"/>
      <c r="F351" s="182"/>
      <c r="G351" s="182"/>
      <c r="H351" s="182"/>
      <c r="I351" s="182"/>
      <c r="J351" s="182"/>
      <c r="K351" s="182"/>
      <c r="L351" s="182"/>
      <c r="M351" s="182"/>
      <c r="N351" s="182"/>
      <c r="O351" s="182"/>
      <c r="P351" s="182"/>
      <c r="Q351" s="185"/>
      <c r="R351" s="185"/>
      <c r="S351" s="185"/>
      <c r="T351" s="185"/>
      <c r="U351" s="185"/>
    </row>
    <row r="352" spans="4:21" x14ac:dyDescent="0.25">
      <c r="D352" s="182"/>
      <c r="E352" s="183"/>
      <c r="F352" s="182"/>
      <c r="G352" s="182"/>
      <c r="H352" s="182"/>
      <c r="I352" s="182"/>
      <c r="J352" s="182"/>
      <c r="K352" s="182"/>
      <c r="L352" s="182"/>
      <c r="M352" s="182"/>
      <c r="N352" s="182"/>
      <c r="O352" s="182"/>
      <c r="P352" s="182"/>
      <c r="Q352" s="185"/>
      <c r="R352" s="185"/>
      <c r="S352" s="185"/>
      <c r="T352" s="185"/>
      <c r="U352" s="185"/>
    </row>
    <row r="353" spans="4:21" x14ac:dyDescent="0.25">
      <c r="D353" s="182"/>
      <c r="E353" s="183"/>
      <c r="F353" s="182"/>
      <c r="G353" s="182"/>
      <c r="H353" s="182"/>
      <c r="I353" s="182"/>
      <c r="J353" s="182"/>
      <c r="K353" s="182"/>
      <c r="L353" s="182"/>
      <c r="M353" s="182"/>
      <c r="N353" s="182"/>
      <c r="O353" s="182"/>
      <c r="P353" s="182"/>
      <c r="Q353" s="185"/>
      <c r="R353" s="185"/>
      <c r="S353" s="185"/>
      <c r="T353" s="185"/>
      <c r="U353" s="185"/>
    </row>
    <row r="354" spans="4:21" x14ac:dyDescent="0.25">
      <c r="D354" s="182"/>
      <c r="E354" s="183"/>
      <c r="F354" s="182"/>
      <c r="G354" s="182"/>
      <c r="H354" s="182"/>
      <c r="I354" s="182"/>
      <c r="J354" s="182"/>
      <c r="K354" s="182"/>
      <c r="L354" s="182"/>
      <c r="M354" s="182"/>
      <c r="N354" s="182"/>
      <c r="O354" s="182"/>
      <c r="P354" s="182"/>
      <c r="Q354" s="185"/>
      <c r="R354" s="185"/>
      <c r="S354" s="185"/>
      <c r="T354" s="185"/>
      <c r="U354" s="185"/>
    </row>
    <row r="355" spans="4:21" x14ac:dyDescent="0.25">
      <c r="D355" s="182"/>
      <c r="E355" s="183"/>
      <c r="F355" s="182"/>
      <c r="G355" s="182"/>
      <c r="H355" s="182"/>
      <c r="I355" s="182"/>
      <c r="J355" s="182"/>
      <c r="K355" s="182"/>
      <c r="L355" s="182"/>
      <c r="M355" s="182"/>
      <c r="N355" s="182"/>
      <c r="O355" s="182"/>
      <c r="P355" s="182"/>
      <c r="Q355" s="185"/>
      <c r="R355" s="185"/>
      <c r="S355" s="185"/>
      <c r="T355" s="185"/>
      <c r="U355" s="185"/>
    </row>
    <row r="356" spans="4:21" x14ac:dyDescent="0.25">
      <c r="D356" s="182"/>
      <c r="E356" s="183"/>
      <c r="F356" s="182"/>
      <c r="G356" s="182"/>
      <c r="H356" s="182"/>
      <c r="I356" s="182"/>
      <c r="J356" s="182"/>
      <c r="K356" s="182"/>
      <c r="L356" s="182"/>
      <c r="M356" s="182"/>
      <c r="N356" s="182"/>
      <c r="O356" s="182"/>
      <c r="P356" s="182"/>
      <c r="Q356" s="185"/>
      <c r="R356" s="185"/>
      <c r="S356" s="185"/>
      <c r="T356" s="185"/>
      <c r="U356" s="185"/>
    </row>
    <row r="357" spans="4:21" x14ac:dyDescent="0.25">
      <c r="D357" s="182"/>
      <c r="E357" s="183"/>
      <c r="F357" s="182"/>
      <c r="G357" s="182"/>
      <c r="H357" s="182"/>
      <c r="I357" s="182"/>
      <c r="J357" s="182"/>
      <c r="K357" s="182"/>
      <c r="L357" s="182"/>
      <c r="M357" s="182"/>
      <c r="N357" s="182"/>
      <c r="O357" s="182"/>
      <c r="P357" s="182"/>
      <c r="Q357" s="185"/>
      <c r="R357" s="185"/>
      <c r="S357" s="185"/>
      <c r="T357" s="185"/>
      <c r="U357" s="185"/>
    </row>
    <row r="358" spans="4:21" x14ac:dyDescent="0.25">
      <c r="D358" s="182"/>
      <c r="E358" s="183"/>
      <c r="F358" s="182"/>
      <c r="G358" s="182"/>
      <c r="H358" s="182"/>
      <c r="I358" s="182"/>
      <c r="J358" s="182"/>
      <c r="K358" s="182"/>
      <c r="L358" s="182"/>
      <c r="M358" s="182"/>
      <c r="N358" s="182"/>
      <c r="O358" s="182"/>
      <c r="P358" s="182"/>
      <c r="Q358" s="185"/>
      <c r="R358" s="185"/>
      <c r="S358" s="185"/>
      <c r="T358" s="185"/>
      <c r="U358" s="185"/>
    </row>
    <row r="359" spans="4:21" x14ac:dyDescent="0.25">
      <c r="D359" s="182"/>
      <c r="E359" s="183"/>
      <c r="F359" s="182"/>
      <c r="G359" s="182"/>
      <c r="H359" s="182"/>
      <c r="I359" s="182"/>
      <c r="J359" s="182"/>
      <c r="K359" s="182"/>
      <c r="L359" s="182"/>
      <c r="M359" s="182"/>
      <c r="N359" s="182"/>
      <c r="O359" s="182"/>
      <c r="P359" s="182"/>
      <c r="Q359" s="185"/>
      <c r="R359" s="185"/>
      <c r="S359" s="185"/>
      <c r="T359" s="185"/>
      <c r="U359" s="185"/>
    </row>
    <row r="360" spans="4:21" x14ac:dyDescent="0.25">
      <c r="D360" s="182"/>
      <c r="E360" s="183"/>
      <c r="F360" s="182"/>
      <c r="G360" s="182"/>
      <c r="H360" s="182"/>
      <c r="I360" s="182"/>
      <c r="J360" s="182"/>
      <c r="K360" s="182"/>
      <c r="L360" s="182"/>
      <c r="M360" s="182"/>
      <c r="N360" s="182"/>
      <c r="O360" s="182"/>
      <c r="P360" s="182"/>
      <c r="Q360" s="185"/>
      <c r="R360" s="185"/>
      <c r="S360" s="185"/>
      <c r="T360" s="185"/>
      <c r="U360" s="185"/>
    </row>
    <row r="361" spans="4:21" x14ac:dyDescent="0.25">
      <c r="D361" s="182"/>
      <c r="E361" s="183"/>
      <c r="F361" s="182"/>
      <c r="G361" s="182"/>
      <c r="H361" s="182"/>
      <c r="I361" s="182"/>
      <c r="J361" s="182"/>
      <c r="K361" s="182"/>
      <c r="L361" s="182"/>
      <c r="M361" s="182"/>
      <c r="N361" s="182"/>
      <c r="O361" s="182"/>
      <c r="P361" s="182"/>
      <c r="Q361" s="185"/>
      <c r="R361" s="185"/>
      <c r="S361" s="185"/>
      <c r="T361" s="185"/>
      <c r="U361" s="185"/>
    </row>
    <row r="362" spans="4:21" x14ac:dyDescent="0.25">
      <c r="D362" s="182"/>
      <c r="E362" s="183"/>
      <c r="F362" s="182"/>
      <c r="G362" s="182"/>
      <c r="H362" s="182"/>
      <c r="I362" s="182"/>
      <c r="J362" s="182"/>
      <c r="K362" s="182"/>
      <c r="L362" s="182"/>
      <c r="M362" s="182"/>
      <c r="N362" s="182"/>
      <c r="O362" s="182"/>
      <c r="P362" s="182"/>
      <c r="Q362" s="185"/>
      <c r="R362" s="185"/>
      <c r="S362" s="185"/>
      <c r="T362" s="185"/>
      <c r="U362" s="185"/>
    </row>
    <row r="363" spans="4:21" x14ac:dyDescent="0.25">
      <c r="D363" s="182"/>
      <c r="E363" s="183"/>
      <c r="F363" s="182"/>
      <c r="G363" s="182"/>
      <c r="H363" s="182"/>
      <c r="I363" s="182"/>
      <c r="J363" s="182"/>
      <c r="K363" s="182"/>
      <c r="L363" s="182"/>
      <c r="M363" s="182"/>
      <c r="N363" s="182"/>
      <c r="O363" s="182"/>
      <c r="P363" s="182"/>
      <c r="Q363" s="185"/>
      <c r="R363" s="185"/>
      <c r="S363" s="185"/>
      <c r="T363" s="185"/>
      <c r="U363" s="185"/>
    </row>
    <row r="364" spans="4:21" x14ac:dyDescent="0.25">
      <c r="D364" s="182"/>
      <c r="E364" s="183"/>
      <c r="F364" s="182"/>
      <c r="G364" s="182"/>
      <c r="H364" s="182"/>
      <c r="I364" s="182"/>
      <c r="J364" s="182"/>
      <c r="K364" s="182"/>
      <c r="L364" s="182"/>
      <c r="M364" s="182"/>
      <c r="N364" s="182"/>
      <c r="O364" s="182"/>
      <c r="P364" s="182"/>
      <c r="Q364" s="185"/>
      <c r="R364" s="185"/>
      <c r="S364" s="185"/>
      <c r="T364" s="185"/>
      <c r="U364" s="185"/>
    </row>
    <row r="365" spans="4:21" x14ac:dyDescent="0.25">
      <c r="D365" s="182"/>
      <c r="E365" s="183"/>
      <c r="F365" s="182"/>
      <c r="G365" s="182"/>
      <c r="H365" s="182"/>
      <c r="I365" s="182"/>
      <c r="J365" s="182"/>
      <c r="K365" s="182"/>
      <c r="L365" s="182"/>
      <c r="M365" s="182"/>
      <c r="N365" s="182"/>
      <c r="O365" s="182"/>
      <c r="P365" s="182"/>
      <c r="Q365" s="185"/>
      <c r="R365" s="185"/>
      <c r="S365" s="185"/>
      <c r="T365" s="185"/>
      <c r="U365" s="185"/>
    </row>
    <row r="366" spans="4:21" x14ac:dyDescent="0.25">
      <c r="D366" s="182"/>
      <c r="E366" s="183"/>
      <c r="F366" s="182"/>
      <c r="G366" s="182"/>
      <c r="H366" s="182"/>
      <c r="I366" s="182"/>
      <c r="J366" s="182"/>
      <c r="K366" s="182"/>
      <c r="L366" s="182"/>
      <c r="M366" s="182"/>
      <c r="N366" s="182"/>
      <c r="O366" s="182"/>
      <c r="P366" s="182"/>
      <c r="Q366" s="185"/>
      <c r="R366" s="185"/>
      <c r="S366" s="185"/>
      <c r="T366" s="185"/>
      <c r="U366" s="185"/>
    </row>
    <row r="367" spans="4:21" x14ac:dyDescent="0.25">
      <c r="D367" s="182"/>
      <c r="E367" s="183"/>
      <c r="F367" s="182"/>
      <c r="G367" s="182"/>
      <c r="H367" s="182"/>
      <c r="I367" s="182"/>
      <c r="J367" s="182"/>
      <c r="K367" s="182"/>
      <c r="L367" s="182"/>
      <c r="M367" s="182"/>
      <c r="N367" s="182"/>
      <c r="O367" s="182"/>
      <c r="P367" s="182"/>
      <c r="Q367" s="185"/>
      <c r="R367" s="185"/>
      <c r="S367" s="185"/>
      <c r="T367" s="185"/>
      <c r="U367" s="185"/>
    </row>
    <row r="368" spans="4:21" x14ac:dyDescent="0.25">
      <c r="D368" s="182"/>
      <c r="E368" s="183"/>
      <c r="F368" s="182"/>
      <c r="G368" s="182"/>
      <c r="H368" s="182"/>
      <c r="I368" s="182"/>
      <c r="J368" s="182"/>
      <c r="K368" s="182"/>
      <c r="L368" s="182"/>
      <c r="M368" s="182"/>
      <c r="N368" s="182"/>
      <c r="O368" s="182"/>
      <c r="P368" s="182"/>
      <c r="Q368" s="185"/>
      <c r="R368" s="185"/>
      <c r="S368" s="185"/>
      <c r="T368" s="185"/>
      <c r="U368" s="185"/>
    </row>
    <row r="369" spans="4:21" x14ac:dyDescent="0.25">
      <c r="D369" s="182"/>
      <c r="E369" s="183"/>
      <c r="F369" s="182"/>
      <c r="G369" s="182"/>
      <c r="H369" s="182"/>
      <c r="I369" s="182"/>
      <c r="J369" s="182"/>
      <c r="K369" s="182"/>
      <c r="L369" s="182"/>
      <c r="M369" s="182"/>
      <c r="N369" s="182"/>
      <c r="O369" s="182"/>
      <c r="P369" s="182"/>
      <c r="Q369" s="185"/>
      <c r="R369" s="185"/>
      <c r="S369" s="185"/>
      <c r="T369" s="185"/>
      <c r="U369" s="185"/>
    </row>
    <row r="370" spans="4:21" x14ac:dyDescent="0.25">
      <c r="D370" s="182"/>
      <c r="E370" s="183"/>
      <c r="F370" s="182"/>
      <c r="G370" s="182"/>
      <c r="H370" s="182"/>
      <c r="I370" s="182"/>
      <c r="J370" s="182"/>
      <c r="K370" s="182"/>
      <c r="L370" s="182"/>
      <c r="M370" s="182"/>
      <c r="N370" s="182"/>
      <c r="O370" s="182"/>
      <c r="P370" s="182"/>
      <c r="Q370" s="185"/>
      <c r="R370" s="185"/>
      <c r="S370" s="185"/>
      <c r="T370" s="185"/>
      <c r="U370" s="185"/>
    </row>
    <row r="371" spans="4:21" x14ac:dyDescent="0.25">
      <c r="D371" s="182"/>
      <c r="E371" s="183"/>
      <c r="F371" s="182"/>
      <c r="G371" s="182"/>
      <c r="H371" s="182"/>
      <c r="I371" s="182"/>
      <c r="J371" s="182"/>
      <c r="K371" s="182"/>
      <c r="L371" s="182"/>
      <c r="M371" s="182"/>
      <c r="N371" s="182"/>
      <c r="O371" s="182"/>
      <c r="P371" s="182"/>
      <c r="Q371" s="185"/>
      <c r="R371" s="185"/>
      <c r="S371" s="185"/>
      <c r="T371" s="185"/>
      <c r="U371" s="185"/>
    </row>
    <row r="372" spans="4:21" x14ac:dyDescent="0.25">
      <c r="D372" s="182"/>
      <c r="E372" s="183"/>
      <c r="F372" s="182"/>
      <c r="G372" s="182"/>
      <c r="H372" s="182"/>
      <c r="I372" s="182"/>
      <c r="J372" s="182"/>
      <c r="K372" s="182"/>
      <c r="L372" s="182"/>
      <c r="M372" s="182"/>
      <c r="N372" s="182"/>
      <c r="O372" s="182"/>
      <c r="P372" s="182"/>
      <c r="Q372" s="185"/>
      <c r="R372" s="185"/>
      <c r="S372" s="185"/>
      <c r="T372" s="185"/>
      <c r="U372" s="185"/>
    </row>
    <row r="373" spans="4:21" x14ac:dyDescent="0.25">
      <c r="D373" s="182"/>
      <c r="E373" s="183"/>
      <c r="F373" s="182"/>
      <c r="G373" s="182"/>
      <c r="H373" s="182"/>
      <c r="I373" s="182"/>
      <c r="J373" s="182"/>
      <c r="K373" s="182"/>
      <c r="L373" s="182"/>
      <c r="M373" s="182"/>
      <c r="N373" s="182"/>
      <c r="O373" s="182"/>
      <c r="P373" s="182"/>
      <c r="Q373" s="185"/>
      <c r="R373" s="185"/>
      <c r="S373" s="185"/>
      <c r="T373" s="185"/>
      <c r="U373" s="185"/>
    </row>
    <row r="374" spans="4:21" x14ac:dyDescent="0.25">
      <c r="D374" s="182"/>
      <c r="E374" s="183"/>
      <c r="F374" s="182"/>
      <c r="G374" s="182"/>
      <c r="H374" s="182"/>
      <c r="I374" s="182"/>
      <c r="J374" s="182"/>
      <c r="K374" s="182"/>
      <c r="L374" s="182"/>
      <c r="M374" s="182"/>
      <c r="N374" s="182"/>
      <c r="O374" s="182"/>
      <c r="P374" s="182"/>
      <c r="Q374" s="185"/>
      <c r="R374" s="185"/>
      <c r="S374" s="185"/>
      <c r="T374" s="185"/>
      <c r="U374" s="185"/>
    </row>
    <row r="375" spans="4:21" x14ac:dyDescent="0.25">
      <c r="D375" s="182"/>
      <c r="E375" s="183"/>
      <c r="F375" s="182"/>
      <c r="G375" s="182"/>
      <c r="H375" s="182"/>
      <c r="I375" s="182"/>
      <c r="J375" s="182"/>
      <c r="K375" s="182"/>
      <c r="L375" s="182"/>
      <c r="M375" s="182"/>
      <c r="N375" s="182"/>
      <c r="O375" s="182"/>
      <c r="P375" s="182"/>
      <c r="Q375" s="185"/>
      <c r="R375" s="185"/>
      <c r="S375" s="185"/>
      <c r="T375" s="185"/>
      <c r="U375" s="185"/>
    </row>
    <row r="376" spans="4:21" x14ac:dyDescent="0.25">
      <c r="D376" s="182"/>
      <c r="E376" s="183"/>
      <c r="F376" s="182"/>
      <c r="G376" s="182"/>
      <c r="H376" s="182"/>
      <c r="I376" s="182"/>
      <c r="J376" s="182"/>
      <c r="K376" s="182"/>
      <c r="L376" s="182"/>
      <c r="M376" s="182"/>
      <c r="N376" s="182"/>
      <c r="O376" s="182"/>
      <c r="P376" s="182"/>
      <c r="Q376" s="185"/>
      <c r="R376" s="185"/>
      <c r="S376" s="185"/>
      <c r="T376" s="185"/>
      <c r="U376" s="185"/>
    </row>
    <row r="377" spans="4:21" x14ac:dyDescent="0.25">
      <c r="D377" s="182"/>
      <c r="E377" s="183"/>
      <c r="F377" s="182"/>
      <c r="G377" s="182"/>
      <c r="H377" s="182"/>
      <c r="I377" s="182"/>
      <c r="J377" s="182"/>
      <c r="K377" s="182"/>
      <c r="L377" s="182"/>
      <c r="M377" s="182"/>
      <c r="N377" s="182"/>
      <c r="O377" s="182"/>
      <c r="P377" s="182"/>
      <c r="Q377" s="185"/>
      <c r="R377" s="185"/>
      <c r="S377" s="185"/>
      <c r="T377" s="185"/>
      <c r="U377" s="185"/>
    </row>
    <row r="378" spans="4:21" x14ac:dyDescent="0.25">
      <c r="D378" s="182"/>
      <c r="E378" s="183"/>
      <c r="F378" s="182"/>
      <c r="G378" s="182"/>
      <c r="H378" s="182"/>
      <c r="I378" s="182"/>
      <c r="J378" s="182"/>
      <c r="K378" s="182"/>
      <c r="L378" s="182"/>
      <c r="M378" s="182"/>
      <c r="N378" s="182"/>
      <c r="O378" s="182"/>
      <c r="P378" s="182"/>
      <c r="Q378" s="185"/>
      <c r="R378" s="185"/>
      <c r="S378" s="185"/>
      <c r="T378" s="185"/>
      <c r="U378" s="185"/>
    </row>
    <row r="379" spans="4:21" x14ac:dyDescent="0.25">
      <c r="D379" s="182"/>
      <c r="E379" s="183"/>
      <c r="F379" s="182"/>
      <c r="G379" s="182"/>
      <c r="H379" s="182"/>
      <c r="I379" s="182"/>
      <c r="J379" s="182"/>
      <c r="K379" s="182"/>
      <c r="L379" s="182"/>
      <c r="M379" s="182"/>
      <c r="N379" s="182"/>
      <c r="O379" s="182"/>
      <c r="P379" s="182"/>
      <c r="Q379" s="185"/>
      <c r="R379" s="185"/>
      <c r="S379" s="185"/>
      <c r="T379" s="185"/>
      <c r="U379" s="185"/>
    </row>
    <row r="380" spans="4:21" x14ac:dyDescent="0.25">
      <c r="D380" s="182"/>
      <c r="E380" s="183"/>
      <c r="F380" s="182"/>
      <c r="G380" s="182"/>
      <c r="H380" s="182"/>
      <c r="I380" s="182"/>
      <c r="J380" s="182"/>
      <c r="K380" s="182"/>
      <c r="L380" s="182"/>
      <c r="M380" s="182"/>
      <c r="N380" s="182"/>
      <c r="O380" s="182"/>
      <c r="P380" s="182"/>
      <c r="Q380" s="185"/>
      <c r="R380" s="185"/>
      <c r="S380" s="185"/>
      <c r="T380" s="185"/>
      <c r="U380" s="185"/>
    </row>
    <row r="381" spans="4:21" x14ac:dyDescent="0.25">
      <c r="D381" s="182"/>
      <c r="E381" s="183"/>
      <c r="F381" s="182"/>
      <c r="G381" s="182"/>
      <c r="H381" s="182"/>
      <c r="I381" s="182"/>
      <c r="J381" s="182"/>
      <c r="K381" s="182"/>
      <c r="L381" s="182"/>
      <c r="M381" s="182"/>
      <c r="N381" s="182"/>
      <c r="O381" s="182"/>
      <c r="P381" s="182"/>
      <c r="Q381" s="185"/>
      <c r="R381" s="185"/>
      <c r="S381" s="185"/>
      <c r="T381" s="185"/>
      <c r="U381" s="185"/>
    </row>
    <row r="382" spans="4:21" x14ac:dyDescent="0.25">
      <c r="D382" s="182"/>
      <c r="E382" s="183"/>
      <c r="F382" s="182"/>
      <c r="G382" s="182"/>
      <c r="H382" s="182"/>
      <c r="I382" s="182"/>
      <c r="J382" s="182"/>
      <c r="K382" s="182"/>
      <c r="L382" s="182"/>
      <c r="M382" s="182"/>
      <c r="N382" s="182"/>
      <c r="O382" s="182"/>
      <c r="P382" s="182"/>
      <c r="Q382" s="185"/>
      <c r="R382" s="185"/>
      <c r="S382" s="185"/>
      <c r="T382" s="185"/>
      <c r="U382" s="185"/>
    </row>
    <row r="383" spans="4:21" x14ac:dyDescent="0.25">
      <c r="D383" s="182"/>
      <c r="E383" s="183"/>
      <c r="F383" s="182"/>
      <c r="G383" s="182"/>
      <c r="H383" s="182"/>
      <c r="I383" s="182"/>
      <c r="J383" s="182"/>
      <c r="K383" s="182"/>
      <c r="L383" s="182"/>
      <c r="M383" s="182"/>
      <c r="N383" s="182"/>
      <c r="O383" s="182"/>
      <c r="P383" s="182"/>
      <c r="Q383" s="185"/>
      <c r="R383" s="185"/>
      <c r="S383" s="185"/>
      <c r="T383" s="185"/>
      <c r="U383" s="185"/>
    </row>
    <row r="384" spans="4:21" x14ac:dyDescent="0.25">
      <c r="D384" s="182"/>
      <c r="E384" s="183"/>
      <c r="F384" s="182"/>
      <c r="G384" s="182"/>
      <c r="H384" s="182"/>
      <c r="I384" s="182"/>
      <c r="J384" s="182"/>
      <c r="K384" s="182"/>
      <c r="L384" s="182"/>
      <c r="M384" s="182"/>
      <c r="N384" s="182"/>
      <c r="O384" s="182"/>
      <c r="P384" s="182"/>
      <c r="Q384" s="185"/>
      <c r="R384" s="185"/>
      <c r="S384" s="185"/>
      <c r="T384" s="185"/>
      <c r="U384" s="185"/>
    </row>
    <row r="385" spans="4:21" x14ac:dyDescent="0.25">
      <c r="D385" s="182"/>
      <c r="E385" s="183"/>
      <c r="F385" s="182"/>
      <c r="G385" s="182"/>
      <c r="H385" s="182"/>
      <c r="I385" s="182"/>
      <c r="J385" s="182"/>
      <c r="K385" s="182"/>
      <c r="L385" s="182"/>
      <c r="M385" s="182"/>
      <c r="N385" s="182"/>
      <c r="O385" s="182"/>
      <c r="P385" s="182"/>
      <c r="Q385" s="185"/>
      <c r="R385" s="185"/>
      <c r="S385" s="185"/>
      <c r="T385" s="185"/>
      <c r="U385" s="185"/>
    </row>
    <row r="386" spans="4:21" x14ac:dyDescent="0.25">
      <c r="D386" s="182"/>
      <c r="E386" s="183"/>
      <c r="F386" s="182"/>
      <c r="G386" s="182"/>
      <c r="H386" s="182"/>
      <c r="I386" s="182"/>
      <c r="J386" s="182"/>
      <c r="K386" s="182"/>
      <c r="L386" s="182"/>
      <c r="M386" s="182"/>
      <c r="N386" s="182"/>
      <c r="O386" s="182"/>
      <c r="P386" s="182"/>
      <c r="Q386" s="185"/>
      <c r="R386" s="185"/>
      <c r="S386" s="185"/>
      <c r="T386" s="185"/>
      <c r="U386" s="185"/>
    </row>
    <row r="387" spans="4:21" x14ac:dyDescent="0.25">
      <c r="D387" s="182"/>
      <c r="E387" s="183"/>
      <c r="F387" s="182"/>
      <c r="G387" s="182"/>
      <c r="H387" s="182"/>
      <c r="I387" s="182"/>
      <c r="J387" s="182"/>
      <c r="K387" s="182"/>
      <c r="L387" s="182"/>
      <c r="M387" s="182"/>
      <c r="N387" s="182"/>
      <c r="O387" s="182"/>
      <c r="P387" s="182"/>
      <c r="Q387" s="185"/>
      <c r="R387" s="185"/>
      <c r="S387" s="185"/>
      <c r="T387" s="185"/>
      <c r="U387" s="185"/>
    </row>
    <row r="388" spans="4:21" x14ac:dyDescent="0.25">
      <c r="D388" s="182"/>
      <c r="E388" s="183"/>
      <c r="F388" s="182"/>
      <c r="G388" s="182"/>
      <c r="H388" s="182"/>
      <c r="I388" s="182"/>
      <c r="J388" s="182"/>
      <c r="K388" s="182"/>
      <c r="L388" s="182"/>
      <c r="M388" s="182"/>
      <c r="N388" s="182"/>
      <c r="O388" s="182"/>
      <c r="P388" s="182"/>
      <c r="Q388" s="185"/>
      <c r="R388" s="185"/>
      <c r="S388" s="185"/>
      <c r="T388" s="185"/>
      <c r="U388" s="185"/>
    </row>
    <row r="389" spans="4:21" x14ac:dyDescent="0.25">
      <c r="D389" s="182"/>
      <c r="E389" s="183"/>
      <c r="F389" s="182"/>
      <c r="G389" s="182"/>
      <c r="H389" s="182"/>
      <c r="I389" s="182"/>
      <c r="J389" s="182"/>
      <c r="K389" s="182"/>
      <c r="L389" s="182"/>
      <c r="M389" s="182"/>
      <c r="N389" s="182"/>
      <c r="O389" s="182"/>
      <c r="P389" s="182"/>
      <c r="Q389" s="185"/>
      <c r="R389" s="185"/>
      <c r="S389" s="185"/>
      <c r="T389" s="185"/>
      <c r="U389" s="185"/>
    </row>
    <row r="390" spans="4:21" x14ac:dyDescent="0.25">
      <c r="D390" s="182"/>
      <c r="E390" s="183"/>
      <c r="F390" s="182"/>
      <c r="G390" s="182"/>
      <c r="H390" s="182"/>
      <c r="I390" s="182"/>
      <c r="J390" s="182"/>
      <c r="K390" s="182"/>
      <c r="L390" s="182"/>
      <c r="M390" s="182"/>
      <c r="N390" s="182"/>
      <c r="O390" s="182"/>
      <c r="P390" s="182"/>
      <c r="Q390" s="185"/>
      <c r="R390" s="185"/>
      <c r="S390" s="185"/>
      <c r="T390" s="185"/>
      <c r="U390" s="185"/>
    </row>
    <row r="391" spans="4:21" x14ac:dyDescent="0.25">
      <c r="D391" s="182"/>
      <c r="E391" s="183"/>
      <c r="F391" s="182"/>
      <c r="G391" s="182"/>
      <c r="H391" s="182"/>
      <c r="I391" s="182"/>
      <c r="J391" s="182"/>
      <c r="K391" s="182"/>
      <c r="L391" s="182"/>
      <c r="M391" s="182"/>
      <c r="N391" s="182"/>
      <c r="O391" s="182"/>
      <c r="P391" s="182"/>
      <c r="Q391" s="185"/>
      <c r="R391" s="185"/>
      <c r="S391" s="185"/>
      <c r="T391" s="185"/>
      <c r="U391" s="185"/>
    </row>
    <row r="392" spans="4:21" x14ac:dyDescent="0.25">
      <c r="D392" s="182"/>
      <c r="E392" s="183"/>
      <c r="F392" s="182"/>
      <c r="G392" s="182"/>
      <c r="H392" s="182"/>
      <c r="I392" s="182"/>
      <c r="J392" s="182"/>
      <c r="K392" s="182"/>
      <c r="L392" s="182"/>
      <c r="M392" s="182"/>
      <c r="N392" s="182"/>
      <c r="O392" s="182"/>
      <c r="P392" s="182"/>
      <c r="Q392" s="185"/>
      <c r="R392" s="185"/>
      <c r="S392" s="185"/>
      <c r="T392" s="185"/>
      <c r="U392" s="185"/>
    </row>
    <row r="393" spans="4:21" x14ac:dyDescent="0.25">
      <c r="D393" s="182"/>
      <c r="E393" s="183"/>
      <c r="F393" s="182"/>
      <c r="G393" s="182"/>
      <c r="H393" s="182"/>
      <c r="I393" s="182"/>
      <c r="J393" s="182"/>
      <c r="K393" s="182"/>
      <c r="L393" s="182"/>
      <c r="M393" s="182"/>
      <c r="N393" s="182"/>
      <c r="O393" s="182"/>
      <c r="P393" s="182"/>
      <c r="Q393" s="185"/>
      <c r="R393" s="185"/>
      <c r="S393" s="185"/>
      <c r="T393" s="185"/>
      <c r="U393" s="185"/>
    </row>
    <row r="394" spans="4:21" x14ac:dyDescent="0.25">
      <c r="D394" s="182"/>
      <c r="E394" s="183"/>
      <c r="F394" s="182"/>
      <c r="G394" s="182"/>
      <c r="H394" s="182"/>
      <c r="I394" s="182"/>
      <c r="J394" s="182"/>
      <c r="K394" s="182"/>
      <c r="L394" s="182"/>
      <c r="M394" s="182"/>
      <c r="N394" s="182"/>
      <c r="O394" s="182"/>
      <c r="P394" s="182"/>
      <c r="Q394" s="185"/>
      <c r="R394" s="185"/>
      <c r="S394" s="185"/>
      <c r="T394" s="185"/>
      <c r="U394" s="185"/>
    </row>
    <row r="395" spans="4:21" x14ac:dyDescent="0.25">
      <c r="D395" s="182"/>
      <c r="E395" s="183"/>
      <c r="F395" s="182"/>
      <c r="G395" s="182"/>
      <c r="H395" s="182"/>
      <c r="I395" s="182"/>
      <c r="J395" s="182"/>
      <c r="K395" s="182"/>
      <c r="L395" s="182"/>
      <c r="M395" s="182"/>
      <c r="N395" s="182"/>
      <c r="O395" s="182"/>
      <c r="P395" s="182"/>
      <c r="Q395" s="185"/>
      <c r="R395" s="185"/>
      <c r="S395" s="185"/>
      <c r="T395" s="185"/>
      <c r="U395" s="185"/>
    </row>
    <row r="396" spans="4:21" x14ac:dyDescent="0.25">
      <c r="D396" s="182"/>
      <c r="E396" s="183"/>
      <c r="F396" s="182"/>
      <c r="G396" s="182"/>
      <c r="H396" s="182"/>
      <c r="I396" s="182"/>
      <c r="J396" s="182"/>
      <c r="K396" s="182"/>
      <c r="L396" s="182"/>
      <c r="M396" s="182"/>
      <c r="N396" s="182"/>
      <c r="O396" s="182"/>
      <c r="P396" s="182"/>
      <c r="Q396" s="185"/>
      <c r="R396" s="185"/>
      <c r="S396" s="185"/>
      <c r="T396" s="185"/>
      <c r="U396" s="185"/>
    </row>
    <row r="397" spans="4:21" x14ac:dyDescent="0.25">
      <c r="D397" s="182"/>
      <c r="E397" s="183"/>
      <c r="F397" s="182"/>
      <c r="G397" s="182"/>
      <c r="H397" s="182"/>
      <c r="I397" s="182"/>
      <c r="J397" s="182"/>
      <c r="K397" s="182"/>
      <c r="L397" s="182"/>
      <c r="M397" s="182"/>
      <c r="N397" s="182"/>
      <c r="O397" s="182"/>
      <c r="P397" s="182"/>
      <c r="Q397" s="185"/>
      <c r="R397" s="185"/>
      <c r="S397" s="185"/>
      <c r="T397" s="185"/>
      <c r="U397" s="185"/>
    </row>
    <row r="398" spans="4:21" x14ac:dyDescent="0.25">
      <c r="D398" s="182"/>
      <c r="E398" s="183"/>
      <c r="F398" s="182"/>
      <c r="G398" s="182"/>
      <c r="H398" s="182"/>
      <c r="I398" s="182"/>
      <c r="J398" s="182"/>
      <c r="K398" s="182"/>
      <c r="L398" s="182"/>
      <c r="M398" s="182"/>
      <c r="N398" s="182"/>
      <c r="O398" s="182"/>
      <c r="P398" s="182"/>
      <c r="Q398" s="185"/>
      <c r="R398" s="185"/>
      <c r="S398" s="185"/>
      <c r="T398" s="185"/>
      <c r="U398" s="185"/>
    </row>
    <row r="399" spans="4:21" x14ac:dyDescent="0.25">
      <c r="D399" s="182"/>
      <c r="E399" s="183"/>
      <c r="F399" s="182"/>
      <c r="G399" s="182"/>
      <c r="H399" s="182"/>
      <c r="I399" s="182"/>
      <c r="J399" s="182"/>
      <c r="K399" s="182"/>
      <c r="L399" s="182"/>
      <c r="M399" s="182"/>
      <c r="N399" s="182"/>
      <c r="O399" s="182"/>
      <c r="P399" s="182"/>
      <c r="Q399" s="185"/>
      <c r="R399" s="185"/>
      <c r="S399" s="185"/>
      <c r="T399" s="185"/>
      <c r="U399" s="185"/>
    </row>
    <row r="400" spans="4:21" x14ac:dyDescent="0.25">
      <c r="D400" s="182"/>
      <c r="E400" s="183"/>
      <c r="F400" s="182"/>
      <c r="G400" s="182"/>
      <c r="H400" s="182"/>
      <c r="I400" s="182"/>
      <c r="J400" s="182"/>
      <c r="K400" s="182"/>
      <c r="L400" s="182"/>
      <c r="M400" s="182"/>
      <c r="N400" s="182"/>
      <c r="O400" s="182"/>
      <c r="P400" s="182"/>
      <c r="Q400" s="185"/>
      <c r="R400" s="185"/>
      <c r="S400" s="185"/>
      <c r="T400" s="185"/>
      <c r="U400" s="185"/>
    </row>
    <row r="401" spans="4:21" x14ac:dyDescent="0.25">
      <c r="D401" s="182"/>
      <c r="E401" s="183"/>
      <c r="F401" s="182"/>
      <c r="G401" s="182"/>
      <c r="H401" s="182"/>
      <c r="I401" s="182"/>
      <c r="J401" s="182"/>
      <c r="K401" s="182"/>
      <c r="L401" s="182"/>
      <c r="M401" s="182"/>
      <c r="N401" s="182"/>
      <c r="O401" s="182"/>
      <c r="P401" s="182"/>
      <c r="Q401" s="185"/>
      <c r="R401" s="185"/>
      <c r="S401" s="185"/>
      <c r="T401" s="185"/>
      <c r="U401" s="185"/>
    </row>
    <row r="402" spans="4:21" x14ac:dyDescent="0.25">
      <c r="D402" s="182"/>
      <c r="E402" s="183"/>
      <c r="F402" s="182"/>
      <c r="G402" s="182"/>
      <c r="H402" s="182"/>
      <c r="I402" s="182"/>
      <c r="J402" s="182"/>
      <c r="K402" s="182"/>
      <c r="L402" s="182"/>
      <c r="M402" s="182"/>
      <c r="N402" s="182"/>
      <c r="O402" s="182"/>
      <c r="P402" s="182"/>
      <c r="Q402" s="185"/>
      <c r="R402" s="185"/>
      <c r="S402" s="185"/>
      <c r="T402" s="185"/>
      <c r="U402" s="185"/>
    </row>
    <row r="403" spans="4:21" x14ac:dyDescent="0.25">
      <c r="D403" s="182"/>
      <c r="E403" s="183"/>
      <c r="F403" s="182"/>
      <c r="G403" s="182"/>
      <c r="H403" s="182"/>
      <c r="I403" s="182"/>
      <c r="J403" s="182"/>
      <c r="K403" s="182"/>
      <c r="L403" s="182"/>
      <c r="M403" s="182"/>
      <c r="N403" s="182"/>
      <c r="O403" s="182"/>
      <c r="P403" s="182"/>
      <c r="Q403" s="185"/>
      <c r="R403" s="185"/>
      <c r="S403" s="185"/>
      <c r="T403" s="185"/>
      <c r="U403" s="185"/>
    </row>
    <row r="404" spans="4:21" x14ac:dyDescent="0.25">
      <c r="D404" s="182"/>
      <c r="E404" s="183"/>
      <c r="F404" s="182"/>
      <c r="G404" s="182"/>
      <c r="H404" s="182"/>
      <c r="I404" s="182"/>
      <c r="J404" s="182"/>
      <c r="K404" s="182"/>
      <c r="L404" s="182"/>
      <c r="M404" s="182"/>
      <c r="N404" s="182"/>
      <c r="O404" s="182"/>
      <c r="P404" s="182"/>
      <c r="Q404" s="185"/>
      <c r="R404" s="185"/>
      <c r="S404" s="185"/>
      <c r="T404" s="185"/>
      <c r="U404" s="185"/>
    </row>
    <row r="405" spans="4:21" x14ac:dyDescent="0.25">
      <c r="D405" s="182"/>
      <c r="E405" s="183"/>
      <c r="F405" s="182"/>
      <c r="G405" s="182"/>
      <c r="H405" s="182"/>
      <c r="I405" s="182"/>
      <c r="J405" s="182"/>
      <c r="K405" s="182"/>
      <c r="L405" s="182"/>
      <c r="M405" s="182"/>
      <c r="N405" s="182"/>
      <c r="O405" s="182"/>
      <c r="P405" s="182"/>
      <c r="Q405" s="185"/>
      <c r="R405" s="185"/>
      <c r="S405" s="185"/>
      <c r="T405" s="185"/>
      <c r="U405" s="185"/>
    </row>
    <row r="406" spans="4:21" x14ac:dyDescent="0.25">
      <c r="D406" s="182"/>
      <c r="E406" s="183"/>
      <c r="F406" s="182"/>
      <c r="G406" s="182"/>
      <c r="H406" s="182"/>
      <c r="I406" s="182"/>
      <c r="J406" s="182"/>
      <c r="K406" s="182"/>
      <c r="L406" s="182"/>
      <c r="M406" s="182"/>
      <c r="N406" s="182"/>
      <c r="O406" s="182"/>
      <c r="P406" s="182"/>
      <c r="Q406" s="185"/>
      <c r="R406" s="185"/>
      <c r="S406" s="185"/>
      <c r="T406" s="185"/>
      <c r="U406" s="185"/>
    </row>
    <row r="407" spans="4:21" x14ac:dyDescent="0.25">
      <c r="D407" s="182"/>
      <c r="E407" s="183"/>
      <c r="F407" s="182"/>
      <c r="G407" s="182"/>
      <c r="H407" s="182"/>
      <c r="I407" s="182"/>
      <c r="J407" s="182"/>
      <c r="K407" s="182"/>
      <c r="L407" s="182"/>
      <c r="M407" s="182"/>
      <c r="N407" s="182"/>
      <c r="O407" s="182"/>
      <c r="P407" s="182"/>
      <c r="Q407" s="185"/>
      <c r="R407" s="185"/>
      <c r="S407" s="185"/>
      <c r="T407" s="185"/>
      <c r="U407" s="185"/>
    </row>
    <row r="408" spans="4:21" x14ac:dyDescent="0.25">
      <c r="D408" s="182"/>
      <c r="E408" s="183"/>
      <c r="F408" s="182"/>
      <c r="G408" s="182"/>
      <c r="H408" s="182"/>
      <c r="I408" s="182"/>
      <c r="J408" s="182"/>
      <c r="K408" s="182"/>
      <c r="L408" s="182"/>
      <c r="M408" s="182"/>
      <c r="N408" s="182"/>
      <c r="O408" s="182"/>
      <c r="P408" s="182"/>
      <c r="Q408" s="185"/>
      <c r="R408" s="185"/>
      <c r="S408" s="185"/>
      <c r="T408" s="185"/>
      <c r="U408" s="185"/>
    </row>
    <row r="409" spans="4:21" x14ac:dyDescent="0.25">
      <c r="D409" s="182"/>
      <c r="E409" s="183"/>
      <c r="F409" s="182"/>
      <c r="G409" s="182"/>
      <c r="H409" s="182"/>
      <c r="I409" s="182"/>
      <c r="J409" s="182"/>
      <c r="K409" s="182"/>
      <c r="L409" s="182"/>
      <c r="M409" s="182"/>
      <c r="N409" s="182"/>
      <c r="O409" s="182"/>
      <c r="P409" s="182"/>
      <c r="Q409" s="185"/>
      <c r="R409" s="185"/>
      <c r="S409" s="185"/>
      <c r="T409" s="185"/>
      <c r="U409" s="185"/>
    </row>
    <row r="410" spans="4:21" x14ac:dyDescent="0.25">
      <c r="D410" s="182"/>
      <c r="E410" s="183"/>
      <c r="F410" s="182"/>
      <c r="G410" s="182"/>
      <c r="H410" s="182"/>
      <c r="I410" s="182"/>
      <c r="J410" s="182"/>
      <c r="K410" s="182"/>
      <c r="L410" s="182"/>
      <c r="M410" s="182"/>
      <c r="N410" s="182"/>
      <c r="O410" s="182"/>
      <c r="P410" s="182"/>
      <c r="Q410" s="185"/>
      <c r="R410" s="185"/>
      <c r="S410" s="185"/>
      <c r="T410" s="185"/>
      <c r="U410" s="185"/>
    </row>
    <row r="411" spans="4:21" x14ac:dyDescent="0.25">
      <c r="D411" s="182"/>
      <c r="E411" s="183"/>
      <c r="F411" s="182"/>
      <c r="G411" s="182"/>
      <c r="H411" s="182"/>
      <c r="I411" s="182"/>
      <c r="J411" s="182"/>
      <c r="K411" s="182"/>
      <c r="L411" s="182"/>
      <c r="M411" s="182"/>
      <c r="N411" s="182"/>
      <c r="O411" s="182"/>
      <c r="P411" s="182"/>
      <c r="Q411" s="185"/>
      <c r="R411" s="185"/>
      <c r="S411" s="185"/>
      <c r="T411" s="185"/>
      <c r="U411" s="185"/>
    </row>
    <row r="412" spans="4:21" x14ac:dyDescent="0.25">
      <c r="D412" s="182"/>
      <c r="E412" s="183"/>
      <c r="F412" s="182"/>
      <c r="G412" s="182"/>
      <c r="H412" s="182"/>
      <c r="I412" s="182"/>
      <c r="J412" s="182"/>
      <c r="K412" s="182"/>
      <c r="L412" s="182"/>
      <c r="M412" s="182"/>
      <c r="N412" s="182"/>
      <c r="O412" s="182"/>
      <c r="P412" s="182"/>
      <c r="Q412" s="185"/>
      <c r="R412" s="185"/>
      <c r="S412" s="185"/>
      <c r="T412" s="185"/>
      <c r="U412" s="185"/>
    </row>
    <row r="413" spans="4:21" x14ac:dyDescent="0.25">
      <c r="D413" s="182"/>
      <c r="E413" s="183"/>
      <c r="F413" s="182"/>
      <c r="G413" s="182"/>
      <c r="H413" s="182"/>
      <c r="I413" s="182"/>
      <c r="J413" s="182"/>
      <c r="K413" s="182"/>
      <c r="L413" s="182"/>
      <c r="M413" s="182"/>
      <c r="N413" s="182"/>
      <c r="O413" s="182"/>
      <c r="P413" s="182"/>
      <c r="Q413" s="185"/>
      <c r="R413" s="185"/>
      <c r="S413" s="185"/>
      <c r="T413" s="185"/>
      <c r="U413" s="185"/>
    </row>
    <row r="414" spans="4:21" x14ac:dyDescent="0.25">
      <c r="D414" s="182"/>
      <c r="E414" s="183"/>
      <c r="F414" s="182"/>
      <c r="G414" s="182"/>
      <c r="H414" s="182"/>
      <c r="I414" s="182"/>
      <c r="J414" s="182"/>
      <c r="K414" s="182"/>
      <c r="L414" s="182"/>
      <c r="M414" s="182"/>
      <c r="N414" s="182"/>
      <c r="O414" s="182"/>
      <c r="P414" s="182"/>
      <c r="Q414" s="185"/>
      <c r="R414" s="185"/>
      <c r="S414" s="185"/>
      <c r="T414" s="185"/>
      <c r="U414" s="185"/>
    </row>
    <row r="415" spans="4:21" x14ac:dyDescent="0.25">
      <c r="D415" s="182"/>
      <c r="E415" s="183"/>
      <c r="F415" s="182"/>
      <c r="G415" s="182"/>
      <c r="H415" s="182"/>
      <c r="I415" s="182"/>
      <c r="J415" s="182"/>
      <c r="K415" s="182"/>
      <c r="L415" s="182"/>
      <c r="M415" s="182"/>
      <c r="N415" s="182"/>
      <c r="O415" s="182"/>
      <c r="P415" s="182"/>
      <c r="Q415" s="185"/>
      <c r="R415" s="185"/>
      <c r="S415" s="185"/>
      <c r="T415" s="185"/>
      <c r="U415" s="185"/>
    </row>
    <row r="416" spans="4:21" x14ac:dyDescent="0.25">
      <c r="D416" s="182"/>
      <c r="E416" s="183"/>
      <c r="F416" s="182"/>
      <c r="G416" s="182"/>
      <c r="H416" s="182"/>
      <c r="I416" s="182"/>
      <c r="J416" s="182"/>
      <c r="K416" s="182"/>
      <c r="L416" s="182"/>
      <c r="M416" s="182"/>
      <c r="N416" s="182"/>
      <c r="O416" s="182"/>
      <c r="P416" s="182"/>
      <c r="Q416" s="185"/>
      <c r="R416" s="185"/>
      <c r="S416" s="185"/>
      <c r="T416" s="185"/>
      <c r="U416" s="185"/>
    </row>
    <row r="417" spans="4:21" x14ac:dyDescent="0.25">
      <c r="D417" s="182"/>
      <c r="E417" s="183"/>
      <c r="F417" s="182"/>
      <c r="G417" s="182"/>
      <c r="H417" s="182"/>
      <c r="I417" s="182"/>
      <c r="J417" s="182"/>
      <c r="K417" s="182"/>
      <c r="L417" s="182"/>
      <c r="M417" s="182"/>
      <c r="N417" s="182"/>
      <c r="O417" s="182"/>
      <c r="P417" s="182"/>
      <c r="Q417" s="185"/>
      <c r="R417" s="185"/>
      <c r="S417" s="185"/>
      <c r="T417" s="185"/>
      <c r="U417" s="185"/>
    </row>
    <row r="418" spans="4:21" x14ac:dyDescent="0.25">
      <c r="D418" s="182"/>
      <c r="E418" s="183"/>
      <c r="F418" s="182"/>
      <c r="G418" s="182"/>
      <c r="H418" s="182"/>
      <c r="I418" s="182"/>
      <c r="J418" s="182"/>
      <c r="K418" s="182"/>
      <c r="L418" s="182"/>
      <c r="M418" s="182"/>
      <c r="N418" s="182"/>
      <c r="O418" s="182"/>
      <c r="P418" s="182"/>
      <c r="Q418" s="185"/>
      <c r="R418" s="185"/>
      <c r="S418" s="185"/>
      <c r="T418" s="185"/>
      <c r="U418" s="185"/>
    </row>
    <row r="419" spans="4:21" x14ac:dyDescent="0.25">
      <c r="D419" s="182"/>
      <c r="E419" s="183"/>
      <c r="F419" s="182"/>
      <c r="G419" s="182"/>
      <c r="H419" s="182"/>
      <c r="I419" s="182"/>
      <c r="J419" s="182"/>
      <c r="K419" s="182"/>
      <c r="L419" s="182"/>
      <c r="M419" s="182"/>
      <c r="N419" s="182"/>
      <c r="O419" s="182"/>
      <c r="P419" s="182"/>
      <c r="Q419" s="185"/>
      <c r="R419" s="185"/>
      <c r="S419" s="185"/>
      <c r="T419" s="185"/>
      <c r="U419" s="185"/>
    </row>
    <row r="420" spans="4:21" x14ac:dyDescent="0.25">
      <c r="D420" s="182"/>
      <c r="E420" s="183"/>
      <c r="F420" s="182"/>
      <c r="G420" s="182"/>
      <c r="H420" s="182"/>
      <c r="I420" s="182"/>
      <c r="J420" s="182"/>
      <c r="K420" s="182"/>
      <c r="L420" s="182"/>
      <c r="M420" s="182"/>
      <c r="N420" s="182"/>
      <c r="O420" s="182"/>
      <c r="P420" s="182"/>
      <c r="Q420" s="185"/>
      <c r="R420" s="185"/>
      <c r="S420" s="185"/>
      <c r="T420" s="185"/>
      <c r="U420" s="185"/>
    </row>
    <row r="421" spans="4:21" x14ac:dyDescent="0.25">
      <c r="D421" s="182"/>
      <c r="E421" s="183"/>
      <c r="F421" s="182"/>
      <c r="G421" s="182"/>
      <c r="H421" s="182"/>
      <c r="I421" s="182"/>
      <c r="J421" s="182"/>
      <c r="K421" s="182"/>
      <c r="L421" s="182"/>
      <c r="M421" s="182"/>
      <c r="N421" s="182"/>
      <c r="O421" s="182"/>
      <c r="P421" s="182"/>
      <c r="Q421" s="185"/>
      <c r="R421" s="185"/>
      <c r="S421" s="185"/>
      <c r="T421" s="185"/>
      <c r="U421" s="185"/>
    </row>
    <row r="422" spans="4:21" x14ac:dyDescent="0.25">
      <c r="D422" s="182"/>
      <c r="E422" s="183"/>
      <c r="F422" s="182"/>
      <c r="G422" s="182"/>
      <c r="H422" s="182"/>
      <c r="I422" s="182"/>
      <c r="J422" s="182"/>
      <c r="K422" s="182"/>
      <c r="L422" s="182"/>
      <c r="M422" s="182"/>
      <c r="N422" s="182"/>
      <c r="O422" s="182"/>
      <c r="P422" s="182"/>
      <c r="Q422" s="185"/>
      <c r="R422" s="185"/>
      <c r="S422" s="185"/>
      <c r="T422" s="185"/>
      <c r="U422" s="185"/>
    </row>
    <row r="423" spans="4:21" x14ac:dyDescent="0.25">
      <c r="D423" s="182"/>
      <c r="E423" s="183"/>
      <c r="F423" s="182"/>
      <c r="G423" s="182"/>
      <c r="H423" s="182"/>
      <c r="I423" s="182"/>
      <c r="J423" s="182"/>
      <c r="K423" s="182"/>
      <c r="L423" s="182"/>
      <c r="M423" s="182"/>
      <c r="N423" s="182"/>
      <c r="O423" s="182"/>
      <c r="P423" s="182"/>
      <c r="Q423" s="185"/>
      <c r="R423" s="185"/>
      <c r="S423" s="185"/>
      <c r="T423" s="185"/>
      <c r="U423" s="185"/>
    </row>
    <row r="424" spans="4:21" x14ac:dyDescent="0.25">
      <c r="D424" s="182"/>
      <c r="E424" s="183"/>
      <c r="F424" s="182"/>
      <c r="G424" s="182"/>
      <c r="H424" s="182"/>
      <c r="I424" s="182"/>
      <c r="J424" s="182"/>
      <c r="K424" s="182"/>
      <c r="L424" s="182"/>
      <c r="M424" s="182"/>
      <c r="N424" s="182"/>
      <c r="O424" s="182"/>
      <c r="P424" s="182"/>
      <c r="Q424" s="185"/>
      <c r="R424" s="185"/>
      <c r="S424" s="185"/>
      <c r="T424" s="185"/>
      <c r="U424" s="185"/>
    </row>
    <row r="425" spans="4:21" x14ac:dyDescent="0.25">
      <c r="D425" s="182"/>
      <c r="E425" s="183"/>
      <c r="F425" s="182"/>
      <c r="G425" s="182"/>
      <c r="H425" s="182"/>
      <c r="I425" s="182"/>
      <c r="J425" s="182"/>
      <c r="K425" s="182"/>
      <c r="L425" s="182"/>
      <c r="M425" s="182"/>
      <c r="N425" s="182"/>
      <c r="O425" s="182"/>
      <c r="P425" s="182"/>
      <c r="Q425" s="185"/>
      <c r="R425" s="185"/>
      <c r="S425" s="185"/>
      <c r="T425" s="185"/>
      <c r="U425" s="185"/>
    </row>
    <row r="426" spans="4:21" x14ac:dyDescent="0.25">
      <c r="D426" s="182"/>
      <c r="E426" s="183"/>
      <c r="F426" s="182"/>
      <c r="G426" s="182"/>
      <c r="H426" s="182"/>
      <c r="I426" s="182"/>
      <c r="J426" s="182"/>
      <c r="K426" s="182"/>
      <c r="L426" s="182"/>
      <c r="M426" s="182"/>
      <c r="N426" s="182"/>
      <c r="O426" s="182"/>
      <c r="P426" s="182"/>
      <c r="Q426" s="185"/>
      <c r="R426" s="185"/>
      <c r="S426" s="185"/>
      <c r="T426" s="185"/>
      <c r="U426" s="185"/>
    </row>
    <row r="427" spans="4:21" x14ac:dyDescent="0.25">
      <c r="D427" s="182"/>
      <c r="E427" s="183"/>
      <c r="F427" s="182"/>
      <c r="G427" s="182"/>
      <c r="H427" s="182"/>
      <c r="I427" s="182"/>
      <c r="J427" s="182"/>
      <c r="K427" s="182"/>
      <c r="L427" s="182"/>
      <c r="M427" s="182"/>
      <c r="N427" s="182"/>
      <c r="O427" s="182"/>
      <c r="P427" s="182"/>
      <c r="Q427" s="185"/>
      <c r="R427" s="185"/>
      <c r="S427" s="185"/>
      <c r="T427" s="185"/>
      <c r="U427" s="185"/>
    </row>
    <row r="428" spans="4:21" x14ac:dyDescent="0.25">
      <c r="D428" s="182"/>
      <c r="E428" s="183"/>
      <c r="F428" s="182"/>
      <c r="G428" s="182"/>
      <c r="H428" s="182"/>
      <c r="I428" s="182"/>
      <c r="J428" s="182"/>
      <c r="K428" s="182"/>
      <c r="L428" s="182"/>
      <c r="M428" s="182"/>
      <c r="N428" s="182"/>
      <c r="O428" s="182"/>
      <c r="P428" s="182"/>
      <c r="Q428" s="185"/>
      <c r="R428" s="185"/>
      <c r="S428" s="185"/>
      <c r="T428" s="185"/>
      <c r="U428" s="185"/>
    </row>
    <row r="429" spans="4:21" x14ac:dyDescent="0.25">
      <c r="D429" s="182"/>
      <c r="E429" s="183"/>
      <c r="F429" s="182"/>
      <c r="G429" s="182"/>
      <c r="H429" s="182"/>
      <c r="I429" s="182"/>
      <c r="J429" s="182"/>
      <c r="K429" s="182"/>
      <c r="L429" s="182"/>
      <c r="M429" s="182"/>
      <c r="N429" s="182"/>
      <c r="O429" s="182"/>
      <c r="P429" s="182"/>
      <c r="Q429" s="185"/>
      <c r="R429" s="185"/>
      <c r="S429" s="185"/>
      <c r="T429" s="185"/>
      <c r="U429" s="185"/>
    </row>
    <row r="430" spans="4:21" x14ac:dyDescent="0.25">
      <c r="D430" s="182"/>
      <c r="E430" s="183"/>
      <c r="F430" s="182"/>
      <c r="G430" s="182"/>
      <c r="H430" s="182"/>
      <c r="I430" s="182"/>
      <c r="J430" s="182"/>
      <c r="K430" s="182"/>
      <c r="L430" s="182"/>
      <c r="M430" s="182"/>
      <c r="N430" s="182"/>
      <c r="O430" s="182"/>
      <c r="P430" s="182"/>
      <c r="Q430" s="185"/>
      <c r="R430" s="185"/>
      <c r="S430" s="185"/>
      <c r="T430" s="185"/>
      <c r="U430" s="185"/>
    </row>
    <row r="431" spans="4:21" x14ac:dyDescent="0.25">
      <c r="D431" s="182"/>
      <c r="E431" s="183"/>
      <c r="F431" s="182"/>
      <c r="G431" s="182"/>
      <c r="H431" s="182"/>
      <c r="I431" s="182"/>
      <c r="J431" s="182"/>
      <c r="K431" s="182"/>
      <c r="L431" s="182"/>
      <c r="M431" s="182"/>
      <c r="N431" s="182"/>
      <c r="O431" s="182"/>
      <c r="P431" s="182"/>
      <c r="Q431" s="185"/>
      <c r="R431" s="185"/>
      <c r="S431" s="185"/>
      <c r="T431" s="185"/>
      <c r="U431" s="185"/>
    </row>
    <row r="432" spans="4:21" x14ac:dyDescent="0.25">
      <c r="D432" s="182"/>
      <c r="E432" s="183"/>
      <c r="F432" s="182"/>
      <c r="G432" s="182"/>
      <c r="H432" s="182"/>
      <c r="I432" s="182"/>
      <c r="J432" s="182"/>
      <c r="K432" s="182"/>
      <c r="L432" s="182"/>
      <c r="M432" s="182"/>
      <c r="N432" s="182"/>
      <c r="O432" s="182"/>
      <c r="P432" s="182"/>
      <c r="Q432" s="185"/>
      <c r="R432" s="185"/>
      <c r="S432" s="185"/>
      <c r="T432" s="185"/>
      <c r="U432" s="185"/>
    </row>
    <row r="433" spans="4:21" x14ac:dyDescent="0.25">
      <c r="D433" s="182"/>
      <c r="E433" s="183"/>
      <c r="F433" s="182"/>
      <c r="G433" s="182"/>
      <c r="H433" s="182"/>
      <c r="I433" s="182"/>
      <c r="J433" s="182"/>
      <c r="K433" s="182"/>
      <c r="L433" s="182"/>
      <c r="M433" s="182"/>
      <c r="N433" s="182"/>
      <c r="O433" s="182"/>
      <c r="P433" s="182"/>
      <c r="Q433" s="185"/>
      <c r="R433" s="185"/>
      <c r="S433" s="185"/>
      <c r="T433" s="185"/>
      <c r="U433" s="185"/>
    </row>
    <row r="434" spans="4:21" x14ac:dyDescent="0.25">
      <c r="D434" s="182"/>
      <c r="E434" s="183"/>
      <c r="F434" s="182"/>
      <c r="G434" s="182"/>
      <c r="H434" s="182"/>
      <c r="I434" s="182"/>
      <c r="J434" s="182"/>
      <c r="K434" s="182"/>
      <c r="L434" s="182"/>
      <c r="M434" s="182"/>
      <c r="N434" s="182"/>
      <c r="O434" s="182"/>
      <c r="P434" s="182"/>
      <c r="Q434" s="185"/>
      <c r="R434" s="185"/>
      <c r="S434" s="185"/>
      <c r="T434" s="185"/>
      <c r="U434" s="185"/>
    </row>
    <row r="435" spans="4:21" x14ac:dyDescent="0.25">
      <c r="D435" s="182"/>
      <c r="E435" s="183"/>
      <c r="F435" s="182"/>
      <c r="G435" s="182"/>
      <c r="H435" s="182"/>
      <c r="I435" s="182"/>
      <c r="J435" s="182"/>
      <c r="K435" s="182"/>
      <c r="L435" s="182"/>
      <c r="M435" s="182"/>
      <c r="N435" s="182"/>
      <c r="O435" s="182"/>
      <c r="P435" s="182"/>
      <c r="Q435" s="185"/>
      <c r="R435" s="185"/>
      <c r="S435" s="185"/>
      <c r="T435" s="185"/>
      <c r="U435" s="185"/>
    </row>
    <row r="436" spans="4:21" x14ac:dyDescent="0.25">
      <c r="D436" s="182"/>
      <c r="E436" s="183"/>
      <c r="F436" s="182"/>
      <c r="G436" s="182"/>
      <c r="H436" s="182"/>
      <c r="I436" s="182"/>
      <c r="J436" s="182"/>
      <c r="K436" s="182"/>
      <c r="L436" s="182"/>
      <c r="M436" s="182"/>
      <c r="N436" s="182"/>
      <c r="O436" s="182"/>
      <c r="P436" s="182"/>
      <c r="Q436" s="185"/>
      <c r="R436" s="185"/>
      <c r="S436" s="185"/>
      <c r="T436" s="185"/>
      <c r="U436" s="185"/>
    </row>
    <row r="437" spans="4:21" x14ac:dyDescent="0.25">
      <c r="D437" s="182"/>
      <c r="E437" s="183"/>
      <c r="F437" s="182"/>
      <c r="G437" s="182"/>
      <c r="H437" s="182"/>
      <c r="I437" s="182"/>
      <c r="J437" s="182"/>
      <c r="K437" s="182"/>
      <c r="L437" s="182"/>
      <c r="M437" s="182"/>
      <c r="N437" s="182"/>
      <c r="O437" s="182"/>
      <c r="P437" s="182"/>
      <c r="Q437" s="185"/>
      <c r="R437" s="185"/>
      <c r="S437" s="185"/>
      <c r="T437" s="185"/>
      <c r="U437" s="185"/>
    </row>
    <row r="438" spans="4:21" x14ac:dyDescent="0.25">
      <c r="D438" s="182"/>
      <c r="E438" s="183"/>
      <c r="F438" s="182"/>
      <c r="G438" s="182"/>
      <c r="H438" s="182"/>
      <c r="I438" s="182"/>
      <c r="J438" s="182"/>
      <c r="K438" s="182"/>
      <c r="L438" s="182"/>
      <c r="M438" s="182"/>
      <c r="N438" s="182"/>
      <c r="O438" s="182"/>
      <c r="P438" s="182"/>
      <c r="Q438" s="185"/>
      <c r="R438" s="185"/>
      <c r="S438" s="185"/>
      <c r="T438" s="185"/>
      <c r="U438" s="185"/>
    </row>
    <row r="439" spans="4:21" x14ac:dyDescent="0.25">
      <c r="D439" s="182"/>
      <c r="E439" s="183"/>
      <c r="F439" s="182"/>
      <c r="G439" s="182"/>
      <c r="H439" s="182"/>
      <c r="I439" s="182"/>
      <c r="J439" s="182"/>
      <c r="K439" s="182"/>
      <c r="L439" s="182"/>
      <c r="M439" s="182"/>
      <c r="N439" s="182"/>
      <c r="O439" s="182"/>
      <c r="P439" s="182"/>
      <c r="Q439" s="185"/>
      <c r="R439" s="185"/>
      <c r="S439" s="185"/>
      <c r="T439" s="185"/>
      <c r="U439" s="185"/>
    </row>
    <row r="440" spans="4:21" x14ac:dyDescent="0.25">
      <c r="D440" s="182"/>
      <c r="E440" s="183"/>
      <c r="F440" s="182"/>
      <c r="G440" s="182"/>
      <c r="H440" s="182"/>
      <c r="I440" s="182"/>
      <c r="J440" s="182"/>
      <c r="K440" s="182"/>
      <c r="L440" s="182"/>
      <c r="M440" s="182"/>
      <c r="N440" s="182"/>
      <c r="O440" s="182"/>
      <c r="P440" s="182"/>
      <c r="Q440" s="185"/>
      <c r="R440" s="185"/>
      <c r="S440" s="185"/>
      <c r="T440" s="185"/>
      <c r="U440" s="185"/>
    </row>
    <row r="441" spans="4:21" x14ac:dyDescent="0.25">
      <c r="D441" s="182"/>
      <c r="E441" s="183"/>
      <c r="F441" s="182"/>
      <c r="G441" s="182"/>
      <c r="H441" s="182"/>
      <c r="I441" s="182"/>
      <c r="J441" s="182"/>
      <c r="K441" s="182"/>
      <c r="L441" s="182"/>
      <c r="M441" s="182"/>
      <c r="N441" s="182"/>
      <c r="O441" s="182"/>
      <c r="P441" s="182"/>
      <c r="Q441" s="185"/>
      <c r="R441" s="185"/>
      <c r="S441" s="185"/>
      <c r="T441" s="185"/>
      <c r="U441" s="185"/>
    </row>
    <row r="442" spans="4:21" x14ac:dyDescent="0.25">
      <c r="D442" s="182"/>
      <c r="E442" s="183"/>
      <c r="F442" s="182"/>
      <c r="G442" s="182"/>
      <c r="H442" s="182"/>
      <c r="I442" s="182"/>
      <c r="J442" s="182"/>
      <c r="K442" s="182"/>
      <c r="L442" s="182"/>
      <c r="M442" s="182"/>
      <c r="N442" s="182"/>
      <c r="O442" s="182"/>
      <c r="P442" s="182"/>
      <c r="Q442" s="185"/>
      <c r="R442" s="185"/>
      <c r="S442" s="185"/>
      <c r="T442" s="185"/>
      <c r="U442" s="185"/>
    </row>
    <row r="443" spans="4:21" x14ac:dyDescent="0.25">
      <c r="D443" s="182"/>
      <c r="E443" s="183"/>
      <c r="F443" s="182"/>
      <c r="G443" s="182"/>
      <c r="H443" s="182"/>
      <c r="I443" s="182"/>
      <c r="J443" s="182"/>
      <c r="K443" s="182"/>
      <c r="L443" s="182"/>
      <c r="M443" s="182"/>
      <c r="N443" s="182"/>
      <c r="O443" s="182"/>
      <c r="P443" s="182"/>
      <c r="Q443" s="185"/>
      <c r="R443" s="185"/>
      <c r="S443" s="185"/>
      <c r="T443" s="185"/>
      <c r="U443" s="185"/>
    </row>
    <row r="444" spans="4:21" x14ac:dyDescent="0.25">
      <c r="D444" s="182"/>
      <c r="E444" s="183"/>
      <c r="F444" s="182"/>
      <c r="G444" s="182"/>
      <c r="H444" s="182"/>
      <c r="I444" s="182"/>
      <c r="J444" s="182"/>
      <c r="K444" s="182"/>
      <c r="L444" s="182"/>
      <c r="M444" s="182"/>
      <c r="N444" s="182"/>
      <c r="O444" s="182"/>
      <c r="P444" s="182"/>
      <c r="Q444" s="185"/>
      <c r="R444" s="185"/>
      <c r="S444" s="185"/>
      <c r="T444" s="185"/>
      <c r="U444" s="185"/>
    </row>
    <row r="445" spans="4:21" x14ac:dyDescent="0.25">
      <c r="D445" s="182"/>
      <c r="E445" s="183"/>
      <c r="F445" s="182"/>
      <c r="G445" s="182"/>
      <c r="H445" s="182"/>
      <c r="I445" s="182"/>
      <c r="J445" s="182"/>
      <c r="K445" s="182"/>
      <c r="L445" s="182"/>
      <c r="M445" s="182"/>
      <c r="N445" s="182"/>
      <c r="O445" s="182"/>
      <c r="P445" s="182"/>
      <c r="Q445" s="185"/>
      <c r="R445" s="185"/>
      <c r="S445" s="185"/>
      <c r="T445" s="185"/>
      <c r="U445" s="185"/>
    </row>
    <row r="446" spans="4:21" x14ac:dyDescent="0.25">
      <c r="D446" s="182"/>
      <c r="E446" s="183"/>
      <c r="F446" s="182"/>
      <c r="G446" s="182"/>
      <c r="H446" s="182"/>
      <c r="I446" s="182"/>
      <c r="J446" s="182"/>
      <c r="K446" s="182"/>
      <c r="L446" s="182"/>
      <c r="M446" s="182"/>
      <c r="N446" s="182"/>
      <c r="O446" s="182"/>
      <c r="P446" s="182"/>
      <c r="Q446" s="185"/>
      <c r="R446" s="185"/>
      <c r="S446" s="185"/>
      <c r="T446" s="185"/>
      <c r="U446" s="185"/>
    </row>
    <row r="447" spans="4:21" x14ac:dyDescent="0.25">
      <c r="D447" s="182"/>
      <c r="E447" s="183"/>
      <c r="F447" s="182"/>
      <c r="G447" s="182"/>
      <c r="H447" s="182"/>
      <c r="I447" s="182"/>
      <c r="J447" s="182"/>
      <c r="K447" s="182"/>
      <c r="L447" s="182"/>
      <c r="M447" s="182"/>
      <c r="N447" s="182"/>
      <c r="O447" s="182"/>
      <c r="P447" s="182"/>
      <c r="Q447" s="185"/>
      <c r="R447" s="185"/>
      <c r="S447" s="185"/>
      <c r="T447" s="185"/>
      <c r="U447" s="185"/>
    </row>
    <row r="448" spans="4:21" x14ac:dyDescent="0.25">
      <c r="D448" s="182"/>
      <c r="E448" s="183"/>
      <c r="F448" s="182"/>
      <c r="G448" s="182"/>
      <c r="H448" s="182"/>
      <c r="I448" s="182"/>
      <c r="J448" s="182"/>
      <c r="K448" s="182"/>
      <c r="L448" s="182"/>
      <c r="M448" s="182"/>
      <c r="N448" s="182"/>
      <c r="O448" s="182"/>
      <c r="P448" s="182"/>
      <c r="Q448" s="185"/>
      <c r="R448" s="185"/>
      <c r="S448" s="185"/>
      <c r="T448" s="185"/>
      <c r="U448" s="185"/>
    </row>
    <row r="449" spans="4:21" x14ac:dyDescent="0.25">
      <c r="D449" s="182"/>
      <c r="E449" s="183"/>
      <c r="F449" s="182"/>
      <c r="G449" s="182"/>
      <c r="H449" s="182"/>
      <c r="I449" s="182"/>
      <c r="J449" s="182"/>
      <c r="K449" s="182"/>
      <c r="L449" s="182"/>
      <c r="M449" s="182"/>
      <c r="N449" s="182"/>
      <c r="O449" s="182"/>
      <c r="P449" s="182"/>
      <c r="Q449" s="185"/>
      <c r="R449" s="185"/>
      <c r="S449" s="185"/>
      <c r="T449" s="185"/>
      <c r="U449" s="185"/>
    </row>
    <row r="450" spans="4:21" x14ac:dyDescent="0.25">
      <c r="D450" s="182"/>
      <c r="E450" s="183"/>
      <c r="F450" s="182"/>
      <c r="G450" s="182"/>
      <c r="H450" s="182"/>
      <c r="I450" s="182"/>
      <c r="J450" s="182"/>
      <c r="K450" s="182"/>
      <c r="L450" s="182"/>
      <c r="M450" s="182"/>
      <c r="N450" s="182"/>
      <c r="O450" s="182"/>
      <c r="P450" s="182"/>
      <c r="Q450" s="185"/>
      <c r="R450" s="185"/>
      <c r="S450" s="185"/>
      <c r="T450" s="185"/>
      <c r="U450" s="185"/>
    </row>
    <row r="451" spans="4:21" x14ac:dyDescent="0.25">
      <c r="D451" s="182"/>
      <c r="E451" s="183"/>
      <c r="F451" s="182"/>
      <c r="G451" s="182"/>
      <c r="H451" s="182"/>
      <c r="I451" s="182"/>
      <c r="J451" s="182"/>
      <c r="K451" s="182"/>
      <c r="L451" s="182"/>
      <c r="M451" s="182"/>
      <c r="N451" s="182"/>
      <c r="O451" s="182"/>
      <c r="P451" s="182"/>
      <c r="Q451" s="185"/>
      <c r="R451" s="185"/>
      <c r="S451" s="185"/>
      <c r="T451" s="185"/>
      <c r="U451" s="185"/>
    </row>
    <row r="452" spans="4:21" x14ac:dyDescent="0.25">
      <c r="D452" s="182"/>
      <c r="E452" s="183"/>
      <c r="F452" s="182"/>
      <c r="G452" s="182"/>
      <c r="H452" s="182"/>
      <c r="I452" s="182"/>
      <c r="J452" s="182"/>
      <c r="K452" s="182"/>
      <c r="L452" s="182"/>
      <c r="M452" s="182"/>
      <c r="N452" s="182"/>
      <c r="O452" s="182"/>
      <c r="P452" s="182"/>
      <c r="Q452" s="185"/>
      <c r="R452" s="185"/>
      <c r="S452" s="185"/>
      <c r="T452" s="185"/>
      <c r="U452" s="185"/>
    </row>
    <row r="453" spans="4:21" x14ac:dyDescent="0.25">
      <c r="D453" s="182"/>
      <c r="E453" s="183"/>
      <c r="F453" s="182"/>
      <c r="G453" s="182"/>
      <c r="H453" s="182"/>
      <c r="I453" s="182"/>
      <c r="J453" s="182"/>
      <c r="K453" s="182"/>
      <c r="L453" s="182"/>
      <c r="M453" s="182"/>
      <c r="N453" s="182"/>
      <c r="O453" s="182"/>
      <c r="P453" s="182"/>
      <c r="Q453" s="185"/>
      <c r="R453" s="185"/>
      <c r="S453" s="185"/>
      <c r="T453" s="185"/>
      <c r="U453" s="185"/>
    </row>
    <row r="454" spans="4:21" x14ac:dyDescent="0.25">
      <c r="D454" s="182"/>
      <c r="E454" s="183"/>
      <c r="F454" s="182"/>
      <c r="G454" s="182"/>
      <c r="H454" s="182"/>
      <c r="I454" s="182"/>
      <c r="J454" s="182"/>
      <c r="K454" s="182"/>
      <c r="L454" s="182"/>
      <c r="M454" s="182"/>
      <c r="N454" s="182"/>
      <c r="O454" s="182"/>
      <c r="P454" s="182"/>
      <c r="Q454" s="185"/>
      <c r="R454" s="185"/>
      <c r="S454" s="185"/>
      <c r="T454" s="185"/>
      <c r="U454" s="185"/>
    </row>
    <row r="455" spans="4:21" x14ac:dyDescent="0.25">
      <c r="D455" s="182"/>
      <c r="E455" s="183"/>
      <c r="F455" s="182"/>
      <c r="G455" s="182"/>
      <c r="H455" s="182"/>
      <c r="I455" s="182"/>
      <c r="J455" s="182"/>
      <c r="K455" s="182"/>
      <c r="L455" s="182"/>
      <c r="M455" s="182"/>
      <c r="N455" s="182"/>
      <c r="O455" s="182"/>
      <c r="P455" s="182"/>
      <c r="Q455" s="185"/>
      <c r="R455" s="185"/>
      <c r="S455" s="185"/>
      <c r="T455" s="185"/>
      <c r="U455" s="185"/>
    </row>
    <row r="456" spans="4:21" x14ac:dyDescent="0.25">
      <c r="D456" s="182"/>
      <c r="E456" s="183"/>
      <c r="F456" s="182"/>
      <c r="G456" s="182"/>
      <c r="H456" s="182"/>
      <c r="I456" s="182"/>
      <c r="J456" s="182"/>
      <c r="K456" s="182"/>
      <c r="L456" s="182"/>
      <c r="M456" s="182"/>
      <c r="N456" s="182"/>
      <c r="O456" s="182"/>
      <c r="P456" s="182"/>
      <c r="Q456" s="185"/>
      <c r="R456" s="185"/>
      <c r="S456" s="185"/>
      <c r="T456" s="185"/>
      <c r="U456" s="185"/>
    </row>
    <row r="457" spans="4:21" x14ac:dyDescent="0.25">
      <c r="D457" s="182"/>
      <c r="E457" s="183"/>
      <c r="F457" s="182"/>
      <c r="G457" s="182"/>
      <c r="H457" s="182"/>
      <c r="I457" s="182"/>
      <c r="J457" s="182"/>
      <c r="K457" s="182"/>
      <c r="L457" s="182"/>
      <c r="M457" s="182"/>
      <c r="N457" s="182"/>
      <c r="O457" s="182"/>
      <c r="P457" s="182"/>
      <c r="Q457" s="185"/>
      <c r="R457" s="185"/>
      <c r="S457" s="185"/>
      <c r="T457" s="185"/>
      <c r="U457" s="185"/>
    </row>
    <row r="458" spans="4:21" x14ac:dyDescent="0.25">
      <c r="D458" s="182"/>
      <c r="E458" s="183"/>
      <c r="F458" s="182"/>
      <c r="G458" s="182"/>
      <c r="H458" s="182"/>
      <c r="I458" s="182"/>
      <c r="J458" s="182"/>
      <c r="K458" s="182"/>
      <c r="L458" s="182"/>
      <c r="M458" s="182"/>
      <c r="N458" s="182"/>
      <c r="O458" s="182"/>
      <c r="P458" s="182"/>
      <c r="Q458" s="185"/>
      <c r="R458" s="185"/>
      <c r="S458" s="185"/>
      <c r="T458" s="185"/>
      <c r="U458" s="185"/>
    </row>
    <row r="459" spans="4:21" x14ac:dyDescent="0.25">
      <c r="D459" s="182"/>
      <c r="E459" s="183"/>
      <c r="F459" s="182"/>
      <c r="G459" s="182"/>
      <c r="H459" s="182"/>
      <c r="I459" s="182"/>
      <c r="J459" s="182"/>
      <c r="K459" s="182"/>
      <c r="L459" s="182"/>
      <c r="M459" s="182"/>
      <c r="N459" s="182"/>
      <c r="O459" s="182"/>
      <c r="P459" s="182"/>
      <c r="Q459" s="185"/>
      <c r="R459" s="185"/>
      <c r="S459" s="185"/>
      <c r="T459" s="185"/>
      <c r="U459" s="185"/>
    </row>
    <row r="460" spans="4:21" x14ac:dyDescent="0.25">
      <c r="D460" s="182"/>
      <c r="E460" s="183"/>
      <c r="F460" s="182"/>
      <c r="G460" s="182"/>
      <c r="H460" s="182"/>
      <c r="I460" s="182"/>
      <c r="J460" s="182"/>
      <c r="K460" s="182"/>
      <c r="L460" s="182"/>
      <c r="M460" s="182"/>
      <c r="N460" s="182"/>
      <c r="O460" s="182"/>
      <c r="P460" s="182"/>
      <c r="Q460" s="185"/>
      <c r="R460" s="185"/>
      <c r="S460" s="185"/>
      <c r="T460" s="185"/>
      <c r="U460" s="185"/>
    </row>
    <row r="461" spans="4:21" x14ac:dyDescent="0.25">
      <c r="D461" s="182"/>
      <c r="E461" s="183"/>
      <c r="F461" s="182"/>
      <c r="G461" s="182"/>
      <c r="H461" s="182"/>
      <c r="I461" s="182"/>
      <c r="J461" s="182"/>
      <c r="K461" s="182"/>
      <c r="L461" s="182"/>
      <c r="M461" s="182"/>
      <c r="N461" s="182"/>
      <c r="O461" s="182"/>
      <c r="P461" s="182"/>
      <c r="Q461" s="185"/>
      <c r="R461" s="185"/>
      <c r="S461" s="185"/>
      <c r="T461" s="185"/>
      <c r="U461" s="185"/>
    </row>
    <row r="462" spans="4:21" x14ac:dyDescent="0.25">
      <c r="D462" s="182"/>
      <c r="E462" s="183"/>
      <c r="F462" s="182"/>
      <c r="G462" s="182"/>
      <c r="H462" s="182"/>
      <c r="I462" s="182"/>
      <c r="J462" s="182"/>
      <c r="K462" s="182"/>
      <c r="L462" s="182"/>
      <c r="M462" s="182"/>
      <c r="N462" s="182"/>
      <c r="O462" s="182"/>
      <c r="P462" s="182"/>
      <c r="Q462" s="185"/>
      <c r="R462" s="185"/>
      <c r="S462" s="185"/>
      <c r="T462" s="185"/>
      <c r="U462" s="185"/>
    </row>
    <row r="463" spans="4:21" x14ac:dyDescent="0.25">
      <c r="D463" s="182"/>
      <c r="E463" s="183"/>
      <c r="F463" s="182"/>
      <c r="G463" s="182"/>
      <c r="H463" s="182"/>
      <c r="I463" s="182"/>
      <c r="J463" s="182"/>
      <c r="K463" s="182"/>
      <c r="L463" s="182"/>
      <c r="M463" s="182"/>
      <c r="N463" s="182"/>
      <c r="O463" s="182"/>
      <c r="P463" s="182"/>
      <c r="Q463" s="185"/>
      <c r="R463" s="185"/>
      <c r="S463" s="185"/>
      <c r="T463" s="185"/>
      <c r="U463" s="185"/>
    </row>
    <row r="464" spans="4:21" x14ac:dyDescent="0.25">
      <c r="D464" s="182"/>
      <c r="E464" s="183"/>
      <c r="F464" s="182"/>
      <c r="G464" s="182"/>
      <c r="H464" s="182"/>
      <c r="I464" s="182"/>
      <c r="J464" s="182"/>
      <c r="K464" s="182"/>
      <c r="L464" s="182"/>
      <c r="M464" s="182"/>
      <c r="N464" s="182"/>
      <c r="O464" s="182"/>
      <c r="P464" s="182"/>
      <c r="Q464" s="185"/>
      <c r="R464" s="185"/>
      <c r="S464" s="185"/>
      <c r="T464" s="185"/>
      <c r="U464" s="185"/>
    </row>
    <row r="465" spans="4:21" x14ac:dyDescent="0.25">
      <c r="D465" s="182"/>
      <c r="E465" s="183"/>
      <c r="F465" s="182"/>
      <c r="G465" s="182"/>
      <c r="H465" s="182"/>
      <c r="I465" s="182"/>
      <c r="J465" s="182"/>
      <c r="K465" s="182"/>
      <c r="L465" s="182"/>
      <c r="M465" s="182"/>
      <c r="N465" s="182"/>
      <c r="O465" s="182"/>
      <c r="P465" s="182"/>
      <c r="Q465" s="185"/>
      <c r="R465" s="185"/>
      <c r="S465" s="185"/>
      <c r="T465" s="185"/>
      <c r="U465" s="185"/>
    </row>
    <row r="466" spans="4:21" x14ac:dyDescent="0.25">
      <c r="D466" s="182"/>
      <c r="E466" s="183"/>
      <c r="F466" s="182"/>
      <c r="G466" s="182"/>
      <c r="H466" s="182"/>
      <c r="I466" s="182"/>
      <c r="J466" s="182"/>
      <c r="K466" s="182"/>
      <c r="L466" s="182"/>
      <c r="M466" s="182"/>
      <c r="N466" s="182"/>
      <c r="O466" s="182"/>
      <c r="P466" s="182"/>
      <c r="Q466" s="185"/>
      <c r="R466" s="185"/>
      <c r="S466" s="185"/>
      <c r="T466" s="185"/>
      <c r="U466" s="185"/>
    </row>
    <row r="467" spans="4:21" x14ac:dyDescent="0.25">
      <c r="D467" s="182"/>
      <c r="E467" s="183"/>
      <c r="F467" s="182"/>
      <c r="G467" s="182"/>
      <c r="H467" s="182"/>
      <c r="I467" s="182"/>
      <c r="J467" s="182"/>
      <c r="K467" s="182"/>
      <c r="L467" s="182"/>
      <c r="M467" s="182"/>
      <c r="N467" s="182"/>
      <c r="O467" s="182"/>
      <c r="P467" s="182"/>
      <c r="Q467" s="185"/>
      <c r="R467" s="185"/>
      <c r="S467" s="185"/>
      <c r="T467" s="185"/>
      <c r="U467" s="185"/>
    </row>
    <row r="468" spans="4:21" x14ac:dyDescent="0.25">
      <c r="D468" s="182"/>
      <c r="E468" s="183"/>
      <c r="F468" s="182"/>
      <c r="G468" s="182"/>
      <c r="H468" s="182"/>
      <c r="I468" s="182"/>
      <c r="J468" s="182"/>
      <c r="K468" s="182"/>
      <c r="L468" s="182"/>
      <c r="M468" s="182"/>
      <c r="N468" s="182"/>
      <c r="O468" s="182"/>
      <c r="P468" s="182"/>
      <c r="Q468" s="185"/>
      <c r="R468" s="185"/>
      <c r="S468" s="185"/>
      <c r="T468" s="185"/>
      <c r="U468" s="185"/>
    </row>
    <row r="469" spans="4:21" x14ac:dyDescent="0.25">
      <c r="D469" s="182"/>
      <c r="E469" s="183"/>
      <c r="F469" s="182"/>
      <c r="G469" s="182"/>
      <c r="H469" s="182"/>
      <c r="I469" s="182"/>
      <c r="J469" s="182"/>
      <c r="K469" s="182"/>
      <c r="L469" s="182"/>
      <c r="M469" s="182"/>
      <c r="N469" s="182"/>
      <c r="O469" s="182"/>
      <c r="P469" s="182"/>
      <c r="Q469" s="185"/>
      <c r="R469" s="185"/>
      <c r="S469" s="185"/>
      <c r="T469" s="185"/>
      <c r="U469" s="185"/>
    </row>
    <row r="470" spans="4:21" x14ac:dyDescent="0.25">
      <c r="D470" s="182"/>
      <c r="E470" s="183"/>
      <c r="F470" s="182"/>
      <c r="G470" s="182"/>
      <c r="H470" s="182"/>
      <c r="I470" s="182"/>
      <c r="J470" s="182"/>
      <c r="K470" s="182"/>
      <c r="L470" s="182"/>
      <c r="M470" s="182"/>
      <c r="N470" s="182"/>
      <c r="O470" s="182"/>
      <c r="P470" s="182"/>
      <c r="Q470" s="185"/>
      <c r="R470" s="185"/>
      <c r="S470" s="185"/>
      <c r="T470" s="185"/>
      <c r="U470" s="185"/>
    </row>
    <row r="471" spans="4:21" x14ac:dyDescent="0.25">
      <c r="D471" s="182"/>
      <c r="E471" s="183"/>
      <c r="F471" s="182"/>
      <c r="G471" s="182"/>
      <c r="H471" s="182"/>
      <c r="I471" s="182"/>
      <c r="J471" s="182"/>
      <c r="K471" s="182"/>
      <c r="L471" s="182"/>
      <c r="M471" s="182"/>
      <c r="N471" s="182"/>
      <c r="O471" s="182"/>
      <c r="P471" s="182"/>
      <c r="Q471" s="185"/>
      <c r="R471" s="185"/>
      <c r="S471" s="185"/>
      <c r="T471" s="185"/>
      <c r="U471" s="185"/>
    </row>
    <row r="472" spans="4:21" x14ac:dyDescent="0.25">
      <c r="D472" s="182"/>
      <c r="E472" s="183"/>
      <c r="F472" s="182"/>
      <c r="G472" s="182"/>
      <c r="H472" s="182"/>
      <c r="I472" s="182"/>
      <c r="J472" s="182"/>
      <c r="K472" s="182"/>
      <c r="L472" s="182"/>
      <c r="M472" s="182"/>
      <c r="N472" s="182"/>
      <c r="O472" s="182"/>
      <c r="P472" s="182"/>
      <c r="Q472" s="185"/>
      <c r="R472" s="185"/>
      <c r="S472" s="185"/>
      <c r="T472" s="185"/>
      <c r="U472" s="185"/>
    </row>
    <row r="473" spans="4:21" x14ac:dyDescent="0.25">
      <c r="D473" s="182"/>
      <c r="E473" s="183"/>
      <c r="F473" s="182"/>
      <c r="G473" s="182"/>
      <c r="H473" s="182"/>
      <c r="I473" s="182"/>
      <c r="J473" s="182"/>
      <c r="K473" s="182"/>
      <c r="L473" s="182"/>
      <c r="M473" s="182"/>
      <c r="N473" s="182"/>
      <c r="O473" s="182"/>
      <c r="P473" s="182"/>
      <c r="Q473" s="185"/>
      <c r="R473" s="185"/>
      <c r="S473" s="185"/>
      <c r="T473" s="185"/>
      <c r="U473" s="185"/>
    </row>
    <row r="474" spans="4:21" x14ac:dyDescent="0.25">
      <c r="D474" s="182"/>
      <c r="E474" s="183"/>
      <c r="F474" s="182"/>
      <c r="G474" s="182"/>
      <c r="H474" s="182"/>
      <c r="I474" s="182"/>
      <c r="J474" s="182"/>
      <c r="K474" s="182"/>
      <c r="L474" s="182"/>
      <c r="M474" s="182"/>
      <c r="N474" s="182"/>
      <c r="O474" s="182"/>
      <c r="P474" s="182"/>
      <c r="Q474" s="185"/>
      <c r="R474" s="185"/>
      <c r="S474" s="185"/>
      <c r="T474" s="185"/>
      <c r="U474" s="185"/>
    </row>
    <row r="475" spans="4:21" x14ac:dyDescent="0.25">
      <c r="D475" s="182"/>
      <c r="E475" s="183"/>
      <c r="F475" s="182"/>
      <c r="G475" s="182"/>
      <c r="H475" s="182"/>
      <c r="I475" s="182"/>
      <c r="J475" s="182"/>
      <c r="K475" s="182"/>
      <c r="L475" s="182"/>
      <c r="M475" s="182"/>
      <c r="N475" s="182"/>
      <c r="O475" s="182"/>
      <c r="P475" s="182"/>
      <c r="Q475" s="185"/>
      <c r="R475" s="185"/>
      <c r="S475" s="185"/>
      <c r="T475" s="185"/>
      <c r="U475" s="185"/>
    </row>
    <row r="476" spans="4:21" x14ac:dyDescent="0.25">
      <c r="D476" s="182"/>
      <c r="E476" s="183"/>
      <c r="F476" s="182"/>
      <c r="G476" s="182"/>
      <c r="H476" s="182"/>
      <c r="I476" s="182"/>
      <c r="J476" s="182"/>
      <c r="K476" s="182"/>
      <c r="L476" s="182"/>
      <c r="M476" s="182"/>
      <c r="N476" s="182"/>
      <c r="O476" s="182"/>
      <c r="P476" s="182"/>
      <c r="Q476" s="185"/>
      <c r="R476" s="185"/>
      <c r="S476" s="185"/>
      <c r="T476" s="185"/>
      <c r="U476" s="185"/>
    </row>
    <row r="477" spans="4:21" x14ac:dyDescent="0.25">
      <c r="D477" s="182"/>
      <c r="E477" s="183"/>
      <c r="F477" s="182"/>
      <c r="G477" s="182"/>
      <c r="H477" s="182"/>
      <c r="I477" s="182"/>
      <c r="J477" s="182"/>
      <c r="K477" s="182"/>
      <c r="L477" s="182"/>
      <c r="M477" s="182"/>
      <c r="N477" s="182"/>
      <c r="O477" s="182"/>
      <c r="P477" s="182"/>
      <c r="Q477" s="185"/>
      <c r="R477" s="185"/>
      <c r="S477" s="185"/>
      <c r="T477" s="185"/>
      <c r="U477" s="185"/>
    </row>
    <row r="478" spans="4:21" x14ac:dyDescent="0.25">
      <c r="D478" s="182"/>
      <c r="E478" s="183"/>
      <c r="F478" s="182"/>
      <c r="G478" s="182"/>
      <c r="H478" s="182"/>
      <c r="I478" s="182"/>
      <c r="J478" s="182"/>
      <c r="K478" s="182"/>
      <c r="L478" s="182"/>
      <c r="M478" s="182"/>
      <c r="N478" s="182"/>
      <c r="O478" s="182"/>
      <c r="P478" s="182"/>
      <c r="Q478" s="185"/>
      <c r="R478" s="185"/>
      <c r="S478" s="185"/>
      <c r="T478" s="185"/>
      <c r="U478" s="185"/>
    </row>
    <row r="479" spans="4:21" x14ac:dyDescent="0.25">
      <c r="D479" s="182"/>
      <c r="E479" s="183"/>
      <c r="F479" s="182"/>
      <c r="G479" s="182"/>
      <c r="H479" s="182"/>
      <c r="I479" s="182"/>
      <c r="J479" s="182"/>
      <c r="K479" s="182"/>
      <c r="L479" s="182"/>
      <c r="M479" s="182"/>
      <c r="N479" s="182"/>
      <c r="O479" s="182"/>
      <c r="P479" s="182"/>
      <c r="Q479" s="185"/>
      <c r="R479" s="185"/>
      <c r="S479" s="185"/>
      <c r="T479" s="185"/>
      <c r="U479" s="185"/>
    </row>
    <row r="480" spans="4:21" x14ac:dyDescent="0.25">
      <c r="D480" s="182"/>
      <c r="E480" s="183"/>
      <c r="F480" s="182"/>
      <c r="G480" s="182"/>
      <c r="H480" s="182"/>
      <c r="I480" s="182"/>
      <c r="J480" s="182"/>
      <c r="K480" s="182"/>
      <c r="L480" s="182"/>
      <c r="M480" s="182"/>
      <c r="N480" s="182"/>
      <c r="O480" s="182"/>
      <c r="P480" s="182"/>
      <c r="Q480" s="185"/>
      <c r="R480" s="185"/>
      <c r="S480" s="185"/>
      <c r="T480" s="185"/>
      <c r="U480" s="185"/>
    </row>
    <row r="481" spans="4:21" x14ac:dyDescent="0.25">
      <c r="D481" s="182"/>
      <c r="E481" s="183"/>
      <c r="F481" s="182"/>
      <c r="G481" s="182"/>
      <c r="H481" s="182"/>
      <c r="I481" s="182"/>
      <c r="J481" s="182"/>
      <c r="K481" s="182"/>
      <c r="L481" s="182"/>
      <c r="M481" s="182"/>
      <c r="N481" s="182"/>
      <c r="O481" s="182"/>
      <c r="P481" s="182"/>
      <c r="Q481" s="185"/>
      <c r="R481" s="185"/>
      <c r="S481" s="185"/>
      <c r="T481" s="185"/>
      <c r="U481" s="185"/>
    </row>
    <row r="482" spans="4:21" x14ac:dyDescent="0.25">
      <c r="D482" s="182"/>
      <c r="E482" s="183"/>
      <c r="F482" s="182"/>
      <c r="G482" s="182"/>
      <c r="H482" s="182"/>
      <c r="I482" s="182"/>
      <c r="J482" s="182"/>
      <c r="K482" s="182"/>
      <c r="L482" s="182"/>
      <c r="M482" s="182"/>
      <c r="N482" s="182"/>
      <c r="O482" s="182"/>
      <c r="P482" s="182"/>
      <c r="Q482" s="185"/>
      <c r="R482" s="185"/>
      <c r="S482" s="185"/>
      <c r="T482" s="185"/>
      <c r="U482" s="185"/>
    </row>
    <row r="483" spans="4:21" x14ac:dyDescent="0.25">
      <c r="D483" s="182"/>
      <c r="E483" s="183"/>
      <c r="F483" s="182"/>
      <c r="G483" s="182"/>
      <c r="H483" s="182"/>
      <c r="I483" s="182"/>
      <c r="J483" s="182"/>
      <c r="K483" s="182"/>
      <c r="L483" s="182"/>
      <c r="M483" s="182"/>
      <c r="N483" s="182"/>
      <c r="O483" s="182"/>
      <c r="P483" s="182"/>
      <c r="Q483" s="185"/>
      <c r="R483" s="185"/>
      <c r="S483" s="185"/>
      <c r="T483" s="185"/>
      <c r="U483" s="185"/>
    </row>
    <row r="484" spans="4:21" x14ac:dyDescent="0.25">
      <c r="D484" s="182"/>
      <c r="E484" s="183"/>
      <c r="F484" s="182"/>
      <c r="G484" s="182"/>
      <c r="H484" s="182"/>
      <c r="I484" s="182"/>
      <c r="J484" s="182"/>
      <c r="K484" s="182"/>
      <c r="L484" s="182"/>
      <c r="M484" s="182"/>
      <c r="N484" s="182"/>
      <c r="O484" s="182"/>
      <c r="P484" s="182"/>
      <c r="Q484" s="185"/>
      <c r="R484" s="185"/>
      <c r="S484" s="185"/>
      <c r="T484" s="185"/>
      <c r="U484" s="185"/>
    </row>
    <row r="485" spans="4:21" x14ac:dyDescent="0.25">
      <c r="D485" s="182"/>
      <c r="E485" s="183"/>
      <c r="F485" s="182"/>
      <c r="G485" s="182"/>
      <c r="H485" s="182"/>
      <c r="I485" s="182"/>
      <c r="J485" s="182"/>
      <c r="K485" s="182"/>
      <c r="L485" s="182"/>
      <c r="M485" s="182"/>
      <c r="N485" s="182"/>
      <c r="O485" s="182"/>
      <c r="P485" s="182"/>
      <c r="Q485" s="185"/>
      <c r="R485" s="185"/>
      <c r="S485" s="185"/>
      <c r="T485" s="185"/>
      <c r="U485" s="185"/>
    </row>
    <row r="486" spans="4:21" x14ac:dyDescent="0.25">
      <c r="D486" s="182"/>
      <c r="E486" s="183"/>
      <c r="F486" s="182"/>
      <c r="G486" s="182"/>
      <c r="H486" s="182"/>
      <c r="I486" s="182"/>
      <c r="J486" s="182"/>
      <c r="K486" s="182"/>
      <c r="L486" s="182"/>
      <c r="M486" s="182"/>
      <c r="N486" s="182"/>
      <c r="O486" s="182"/>
      <c r="P486" s="182"/>
      <c r="Q486" s="185"/>
      <c r="R486" s="185"/>
      <c r="S486" s="185"/>
      <c r="T486" s="185"/>
      <c r="U486" s="185"/>
    </row>
    <row r="487" spans="4:21" x14ac:dyDescent="0.25">
      <c r="D487" s="182"/>
      <c r="E487" s="183"/>
      <c r="F487" s="182"/>
      <c r="G487" s="182"/>
      <c r="H487" s="182"/>
      <c r="I487" s="182"/>
      <c r="J487" s="182"/>
      <c r="K487" s="182"/>
      <c r="L487" s="182"/>
      <c r="M487" s="182"/>
      <c r="N487" s="182"/>
      <c r="O487" s="182"/>
      <c r="P487" s="182"/>
      <c r="Q487" s="185"/>
      <c r="R487" s="185"/>
      <c r="S487" s="185"/>
      <c r="T487" s="185"/>
      <c r="U487" s="185"/>
    </row>
    <row r="488" spans="4:21" x14ac:dyDescent="0.25">
      <c r="D488" s="182"/>
      <c r="E488" s="183"/>
      <c r="F488" s="182"/>
      <c r="G488" s="182"/>
      <c r="H488" s="182"/>
      <c r="I488" s="182"/>
      <c r="J488" s="182"/>
      <c r="K488" s="182"/>
      <c r="L488" s="182"/>
      <c r="M488" s="182"/>
      <c r="N488" s="182"/>
      <c r="O488" s="182"/>
      <c r="P488" s="182"/>
      <c r="Q488" s="185"/>
      <c r="R488" s="185"/>
      <c r="S488" s="185"/>
      <c r="T488" s="185"/>
      <c r="U488" s="185"/>
    </row>
    <row r="489" spans="4:21" x14ac:dyDescent="0.25">
      <c r="D489" s="182"/>
      <c r="E489" s="183"/>
      <c r="F489" s="182"/>
      <c r="G489" s="182"/>
      <c r="H489" s="182"/>
      <c r="I489" s="182"/>
      <c r="J489" s="182"/>
      <c r="K489" s="182"/>
      <c r="L489" s="182"/>
      <c r="M489" s="182"/>
      <c r="N489" s="182"/>
      <c r="O489" s="182"/>
      <c r="P489" s="182"/>
      <c r="Q489" s="185"/>
      <c r="R489" s="185"/>
      <c r="S489" s="185"/>
      <c r="T489" s="185"/>
      <c r="U489" s="185"/>
    </row>
    <row r="490" spans="4:21" x14ac:dyDescent="0.25">
      <c r="D490" s="182"/>
      <c r="E490" s="183"/>
      <c r="F490" s="182"/>
      <c r="G490" s="182"/>
      <c r="H490" s="182"/>
      <c r="I490" s="182"/>
      <c r="J490" s="182"/>
      <c r="K490" s="182"/>
      <c r="L490" s="182"/>
      <c r="M490" s="182"/>
      <c r="N490" s="182"/>
      <c r="O490" s="182"/>
      <c r="P490" s="182"/>
      <c r="Q490" s="185"/>
      <c r="R490" s="185"/>
      <c r="S490" s="185"/>
      <c r="T490" s="185"/>
      <c r="U490" s="185"/>
    </row>
    <row r="491" spans="4:21" x14ac:dyDescent="0.25">
      <c r="D491" s="182"/>
      <c r="E491" s="183"/>
      <c r="F491" s="182"/>
      <c r="G491" s="182"/>
      <c r="H491" s="182"/>
      <c r="I491" s="182"/>
      <c r="J491" s="182"/>
      <c r="K491" s="182"/>
      <c r="L491" s="182"/>
      <c r="M491" s="182"/>
      <c r="N491" s="182"/>
      <c r="O491" s="182"/>
      <c r="P491" s="182"/>
      <c r="Q491" s="185"/>
      <c r="R491" s="185"/>
      <c r="S491" s="185"/>
      <c r="T491" s="185"/>
      <c r="U491" s="185"/>
    </row>
    <row r="492" spans="4:21" x14ac:dyDescent="0.25">
      <c r="D492" s="182"/>
      <c r="E492" s="183"/>
      <c r="F492" s="182"/>
      <c r="G492" s="182"/>
      <c r="H492" s="182"/>
      <c r="I492" s="182"/>
      <c r="J492" s="182"/>
      <c r="K492" s="182"/>
      <c r="L492" s="182"/>
      <c r="M492" s="182"/>
      <c r="N492" s="182"/>
      <c r="O492" s="182"/>
      <c r="P492" s="182"/>
      <c r="Q492" s="185"/>
      <c r="R492" s="185"/>
      <c r="S492" s="185"/>
      <c r="T492" s="185"/>
      <c r="U492" s="185"/>
    </row>
    <row r="493" spans="4:21" x14ac:dyDescent="0.25">
      <c r="D493" s="182"/>
      <c r="E493" s="183"/>
      <c r="F493" s="182"/>
      <c r="G493" s="182"/>
      <c r="H493" s="182"/>
      <c r="I493" s="182"/>
      <c r="J493" s="182"/>
      <c r="K493" s="182"/>
      <c r="L493" s="182"/>
      <c r="M493" s="182"/>
      <c r="N493" s="182"/>
      <c r="O493" s="182"/>
      <c r="P493" s="182"/>
      <c r="Q493" s="185"/>
      <c r="R493" s="185"/>
      <c r="S493" s="185"/>
      <c r="T493" s="185"/>
      <c r="U493" s="185"/>
    </row>
    <row r="494" spans="4:21" x14ac:dyDescent="0.25">
      <c r="D494" s="182"/>
      <c r="E494" s="183"/>
      <c r="F494" s="182"/>
      <c r="G494" s="182"/>
      <c r="H494" s="182"/>
      <c r="I494" s="182"/>
      <c r="J494" s="182"/>
      <c r="K494" s="182"/>
      <c r="L494" s="182"/>
      <c r="M494" s="182"/>
      <c r="N494" s="182"/>
      <c r="O494" s="182"/>
      <c r="P494" s="182"/>
      <c r="Q494" s="185"/>
      <c r="R494" s="185"/>
      <c r="S494" s="185"/>
      <c r="T494" s="185"/>
      <c r="U494" s="185"/>
    </row>
    <row r="495" spans="4:21" x14ac:dyDescent="0.25">
      <c r="D495" s="182"/>
      <c r="E495" s="183"/>
      <c r="F495" s="182"/>
      <c r="G495" s="182"/>
      <c r="H495" s="182"/>
      <c r="I495" s="182"/>
      <c r="J495" s="182"/>
      <c r="K495" s="182"/>
      <c r="L495" s="182"/>
      <c r="M495" s="182"/>
      <c r="N495" s="182"/>
      <c r="O495" s="182"/>
      <c r="P495" s="182"/>
      <c r="Q495" s="185"/>
      <c r="R495" s="185"/>
      <c r="S495" s="185"/>
      <c r="T495" s="185"/>
      <c r="U495" s="185"/>
    </row>
    <row r="496" spans="4:21" x14ac:dyDescent="0.25">
      <c r="D496" s="182"/>
      <c r="E496" s="183"/>
      <c r="F496" s="182"/>
      <c r="G496" s="182"/>
      <c r="H496" s="182"/>
      <c r="I496" s="182"/>
      <c r="J496" s="182"/>
      <c r="K496" s="182"/>
      <c r="L496" s="182"/>
      <c r="M496" s="182"/>
      <c r="N496" s="182"/>
      <c r="O496" s="182"/>
      <c r="P496" s="182"/>
      <c r="Q496" s="185"/>
      <c r="R496" s="185"/>
      <c r="S496" s="185"/>
      <c r="T496" s="185"/>
      <c r="U496" s="185"/>
    </row>
    <row r="497" spans="2:21" x14ac:dyDescent="0.25">
      <c r="D497" s="182"/>
      <c r="E497" s="183"/>
      <c r="F497" s="182"/>
      <c r="G497" s="182"/>
      <c r="H497" s="182"/>
      <c r="I497" s="182"/>
      <c r="J497" s="182"/>
      <c r="K497" s="182"/>
      <c r="L497" s="182"/>
      <c r="M497" s="182"/>
      <c r="N497" s="182"/>
      <c r="O497" s="182"/>
      <c r="P497" s="182"/>
      <c r="Q497" s="185"/>
      <c r="R497" s="185"/>
      <c r="S497" s="185"/>
      <c r="T497" s="185"/>
      <c r="U497" s="185"/>
    </row>
    <row r="498" spans="2:21" x14ac:dyDescent="0.25">
      <c r="D498" s="182"/>
      <c r="E498" s="183"/>
      <c r="F498" s="182"/>
      <c r="G498" s="182"/>
      <c r="H498" s="182"/>
      <c r="I498" s="182"/>
      <c r="J498" s="182"/>
      <c r="K498" s="182"/>
      <c r="L498" s="182"/>
      <c r="M498" s="182"/>
      <c r="N498" s="182"/>
      <c r="O498" s="182"/>
      <c r="P498" s="182"/>
      <c r="Q498" s="185"/>
      <c r="R498" s="185"/>
      <c r="S498" s="185"/>
      <c r="T498" s="185"/>
      <c r="U498" s="185"/>
    </row>
    <row r="499" spans="2:21" x14ac:dyDescent="0.25">
      <c r="D499" s="182"/>
      <c r="E499" s="183"/>
      <c r="F499" s="182"/>
      <c r="G499" s="182"/>
      <c r="H499" s="182"/>
      <c r="I499" s="182"/>
      <c r="J499" s="182"/>
      <c r="K499" s="182"/>
      <c r="L499" s="182"/>
      <c r="M499" s="182"/>
      <c r="N499" s="182"/>
      <c r="O499" s="182"/>
      <c r="P499" s="182"/>
      <c r="Q499" s="185"/>
      <c r="R499" s="185"/>
      <c r="S499" s="185"/>
      <c r="T499" s="185"/>
      <c r="U499" s="185"/>
    </row>
    <row r="500" spans="2:21" x14ac:dyDescent="0.25">
      <c r="D500" s="182"/>
      <c r="E500" s="183"/>
      <c r="F500" s="182"/>
      <c r="G500" s="182"/>
      <c r="H500" s="182"/>
      <c r="I500" s="182"/>
      <c r="J500" s="182"/>
      <c r="K500" s="182"/>
      <c r="L500" s="182"/>
      <c r="M500" s="182"/>
      <c r="N500" s="182"/>
      <c r="O500" s="182"/>
      <c r="P500" s="182"/>
      <c r="Q500" s="185"/>
      <c r="R500" s="185"/>
      <c r="S500" s="185"/>
      <c r="T500" s="185"/>
      <c r="U500" s="185"/>
    </row>
    <row r="501" spans="2:21" x14ac:dyDescent="0.25">
      <c r="D501" s="182"/>
      <c r="E501" s="183"/>
      <c r="F501" s="182"/>
      <c r="G501" s="182"/>
      <c r="H501" s="182"/>
      <c r="I501" s="182"/>
      <c r="J501" s="182"/>
      <c r="K501" s="182"/>
      <c r="L501" s="182"/>
      <c r="M501" s="182"/>
      <c r="N501" s="182"/>
      <c r="O501" s="182"/>
      <c r="P501" s="182"/>
      <c r="Q501" s="185"/>
      <c r="R501" s="185"/>
      <c r="S501" s="185"/>
      <c r="T501" s="185"/>
      <c r="U501" s="185"/>
    </row>
    <row r="502" spans="2:21" x14ac:dyDescent="0.25">
      <c r="B502" s="365" t="s">
        <v>25</v>
      </c>
      <c r="C502" s="365"/>
      <c r="D502" s="365"/>
      <c r="E502" s="365"/>
      <c r="F502" s="365"/>
      <c r="G502" s="164">
        <f>SUM(G13:G501)</f>
        <v>14281.314999999999</v>
      </c>
      <c r="H502" s="164">
        <f>SUM(H13:H501)</f>
        <v>57125.259999999995</v>
      </c>
      <c r="I502" s="164">
        <f t="shared" ref="I502:U502" si="1">SUM(I13:I501)</f>
        <v>461729.31</v>
      </c>
      <c r="J502" s="164">
        <f t="shared" si="1"/>
        <v>13567.232499999998</v>
      </c>
      <c r="K502" s="164">
        <f t="shared" si="1"/>
        <v>54268.929999999993</v>
      </c>
      <c r="L502" s="164">
        <f t="shared" si="1"/>
        <v>438642.76</v>
      </c>
      <c r="M502" s="164">
        <f t="shared" si="1"/>
        <v>7140.6324999999997</v>
      </c>
      <c r="N502" s="164">
        <f t="shared" si="1"/>
        <v>28562.53</v>
      </c>
      <c r="O502" s="164">
        <f t="shared" si="1"/>
        <v>230864.65</v>
      </c>
      <c r="P502" s="164">
        <f t="shared" si="1"/>
        <v>71513.5</v>
      </c>
      <c r="Q502" s="164">
        <f t="shared" si="1"/>
        <v>286054</v>
      </c>
      <c r="R502" s="164">
        <f t="shared" si="1"/>
        <v>385888</v>
      </c>
      <c r="S502" s="164">
        <f t="shared" si="1"/>
        <v>4784.2049999999999</v>
      </c>
      <c r="T502" s="164">
        <f t="shared" si="1"/>
        <v>19136.82</v>
      </c>
      <c r="U502" s="164">
        <f t="shared" si="1"/>
        <v>154679.25</v>
      </c>
    </row>
    <row r="503" spans="2:21" x14ac:dyDescent="0.25">
      <c r="D503" s="164"/>
      <c r="F503" s="164"/>
      <c r="G503" s="164"/>
    </row>
    <row r="504" spans="2:21" x14ac:dyDescent="0.25">
      <c r="D504" s="164"/>
      <c r="F504" s="164"/>
      <c r="G504" s="164"/>
    </row>
    <row r="505" spans="2:21" x14ac:dyDescent="0.25">
      <c r="D505" s="164"/>
      <c r="F505" s="164"/>
      <c r="G505" s="164"/>
    </row>
    <row r="506" spans="2:21" x14ac:dyDescent="0.25">
      <c r="D506" s="164"/>
      <c r="F506" s="164"/>
      <c r="G506" s="164"/>
    </row>
    <row r="507" spans="2:21" x14ac:dyDescent="0.25">
      <c r="D507" s="164"/>
      <c r="F507" s="164"/>
      <c r="G507" s="164"/>
    </row>
    <row r="508" spans="2:21" x14ac:dyDescent="0.25">
      <c r="D508" s="164"/>
      <c r="F508" s="164"/>
      <c r="G508" s="164"/>
    </row>
    <row r="509" spans="2:21" x14ac:dyDescent="0.25">
      <c r="D509" s="164"/>
      <c r="F509" s="164"/>
      <c r="G509" s="164"/>
    </row>
    <row r="510" spans="2:21" x14ac:dyDescent="0.25">
      <c r="D510" s="164"/>
      <c r="F510" s="164"/>
      <c r="G510" s="164"/>
    </row>
    <row r="511" spans="2:21" x14ac:dyDescent="0.25">
      <c r="D511" s="164"/>
      <c r="F511" s="164"/>
      <c r="G511" s="164"/>
    </row>
    <row r="512" spans="2:21" x14ac:dyDescent="0.25">
      <c r="D512" s="164"/>
      <c r="F512" s="164"/>
      <c r="G512" s="164"/>
    </row>
    <row r="513" spans="4:7" x14ac:dyDescent="0.25">
      <c r="D513" s="164"/>
      <c r="F513" s="164"/>
      <c r="G513" s="164"/>
    </row>
    <row r="514" spans="4:7" x14ac:dyDescent="0.25">
      <c r="D514" s="164"/>
      <c r="F514" s="164"/>
      <c r="G514" s="164"/>
    </row>
    <row r="515" spans="4:7" x14ac:dyDescent="0.25">
      <c r="D515" s="164"/>
      <c r="F515" s="164"/>
      <c r="G515" s="164"/>
    </row>
    <row r="516" spans="4:7" x14ac:dyDescent="0.25">
      <c r="D516" s="164"/>
      <c r="F516" s="164"/>
      <c r="G516" s="164"/>
    </row>
    <row r="517" spans="4:7" x14ac:dyDescent="0.25">
      <c r="D517" s="164"/>
      <c r="F517" s="164"/>
      <c r="G517" s="164"/>
    </row>
    <row r="518" spans="4:7" x14ac:dyDescent="0.25">
      <c r="D518" s="164"/>
      <c r="F518" s="164"/>
      <c r="G518" s="164"/>
    </row>
    <row r="519" spans="4:7" x14ac:dyDescent="0.25">
      <c r="D519" s="164"/>
      <c r="F519" s="164"/>
      <c r="G519" s="164"/>
    </row>
    <row r="520" spans="4:7" x14ac:dyDescent="0.25">
      <c r="D520" s="164"/>
      <c r="F520" s="164"/>
      <c r="G520" s="164"/>
    </row>
    <row r="521" spans="4:7" x14ac:dyDescent="0.25">
      <c r="D521" s="164"/>
      <c r="F521" s="164"/>
      <c r="G521" s="164"/>
    </row>
    <row r="522" spans="4:7" x14ac:dyDescent="0.25">
      <c r="D522" s="164"/>
      <c r="F522" s="164"/>
      <c r="G522" s="164"/>
    </row>
    <row r="523" spans="4:7" x14ac:dyDescent="0.25">
      <c r="D523" s="164"/>
      <c r="F523" s="164"/>
      <c r="G523" s="164"/>
    </row>
    <row r="524" spans="4:7" x14ac:dyDescent="0.25">
      <c r="D524" s="164"/>
      <c r="F524" s="164"/>
      <c r="G524" s="164"/>
    </row>
    <row r="525" spans="4:7" x14ac:dyDescent="0.25">
      <c r="D525" s="164"/>
      <c r="F525" s="164"/>
      <c r="G525" s="164"/>
    </row>
    <row r="526" spans="4:7" x14ac:dyDescent="0.25">
      <c r="D526" s="164"/>
      <c r="F526" s="164"/>
      <c r="G526" s="164"/>
    </row>
    <row r="527" spans="4:7" x14ac:dyDescent="0.25">
      <c r="D527" s="164"/>
      <c r="F527" s="164"/>
      <c r="G527" s="164"/>
    </row>
    <row r="528" spans="4:7" x14ac:dyDescent="0.25">
      <c r="D528" s="164"/>
      <c r="F528" s="164"/>
      <c r="G528" s="164"/>
    </row>
    <row r="529" spans="4:7" x14ac:dyDescent="0.25">
      <c r="D529" s="164"/>
      <c r="F529" s="164"/>
      <c r="G529" s="164"/>
    </row>
    <row r="530" spans="4:7" x14ac:dyDescent="0.25">
      <c r="D530" s="164"/>
      <c r="F530" s="164"/>
      <c r="G530" s="164"/>
    </row>
    <row r="531" spans="4:7" x14ac:dyDescent="0.25">
      <c r="D531" s="164"/>
      <c r="F531" s="164"/>
      <c r="G531" s="164"/>
    </row>
    <row r="532" spans="4:7" x14ac:dyDescent="0.25">
      <c r="D532" s="164"/>
      <c r="F532" s="164"/>
      <c r="G532" s="164"/>
    </row>
    <row r="533" spans="4:7" x14ac:dyDescent="0.25">
      <c r="D533" s="164"/>
      <c r="F533" s="164"/>
      <c r="G533" s="164"/>
    </row>
    <row r="534" spans="4:7" x14ac:dyDescent="0.25">
      <c r="D534" s="164"/>
      <c r="F534" s="164"/>
      <c r="G534" s="164"/>
    </row>
    <row r="535" spans="4:7" x14ac:dyDescent="0.25">
      <c r="D535" s="164"/>
      <c r="F535" s="164"/>
      <c r="G535" s="164"/>
    </row>
    <row r="536" spans="4:7" x14ac:dyDescent="0.25">
      <c r="D536" s="164"/>
      <c r="F536" s="164"/>
      <c r="G536" s="164"/>
    </row>
    <row r="537" spans="4:7" x14ac:dyDescent="0.25">
      <c r="D537" s="164"/>
      <c r="F537" s="164"/>
      <c r="G537" s="164"/>
    </row>
    <row r="538" spans="4:7" x14ac:dyDescent="0.25">
      <c r="D538" s="164"/>
      <c r="F538" s="164"/>
      <c r="G538" s="164"/>
    </row>
    <row r="539" spans="4:7" x14ac:dyDescent="0.25">
      <c r="D539" s="164"/>
      <c r="F539" s="164"/>
      <c r="G539" s="164"/>
    </row>
    <row r="540" spans="4:7" x14ac:dyDescent="0.25">
      <c r="D540" s="164"/>
      <c r="F540" s="164"/>
      <c r="G540" s="164"/>
    </row>
    <row r="541" spans="4:7" x14ac:dyDescent="0.25">
      <c r="D541" s="164"/>
      <c r="F541" s="164"/>
      <c r="G541" s="164"/>
    </row>
    <row r="542" spans="4:7" x14ac:dyDescent="0.25">
      <c r="D542" s="164"/>
      <c r="F542" s="164"/>
      <c r="G542" s="164"/>
    </row>
    <row r="543" spans="4:7" x14ac:dyDescent="0.25">
      <c r="D543" s="164"/>
      <c r="F543" s="164"/>
      <c r="G543" s="164"/>
    </row>
    <row r="544" spans="4:7" x14ac:dyDescent="0.25">
      <c r="D544" s="164"/>
      <c r="F544" s="164"/>
      <c r="G544" s="164"/>
    </row>
    <row r="545" spans="4:7" x14ac:dyDescent="0.25">
      <c r="D545" s="164"/>
      <c r="F545" s="164"/>
      <c r="G545" s="164"/>
    </row>
    <row r="546" spans="4:7" x14ac:dyDescent="0.25">
      <c r="D546" s="164"/>
      <c r="F546" s="164"/>
      <c r="G546" s="164"/>
    </row>
    <row r="547" spans="4:7" x14ac:dyDescent="0.25">
      <c r="D547" s="164"/>
      <c r="F547" s="164"/>
      <c r="G547" s="164"/>
    </row>
    <row r="548" spans="4:7" x14ac:dyDescent="0.25">
      <c r="D548" s="164"/>
      <c r="F548" s="164"/>
      <c r="G548" s="164"/>
    </row>
    <row r="549" spans="4:7" x14ac:dyDescent="0.25">
      <c r="D549" s="164"/>
      <c r="F549" s="164"/>
      <c r="G549" s="164"/>
    </row>
    <row r="550" spans="4:7" x14ac:dyDescent="0.25">
      <c r="D550" s="164"/>
      <c r="F550" s="164"/>
      <c r="G550" s="164"/>
    </row>
    <row r="551" spans="4:7" x14ac:dyDescent="0.25">
      <c r="D551" s="164"/>
      <c r="F551" s="164"/>
      <c r="G551" s="164"/>
    </row>
    <row r="552" spans="4:7" x14ac:dyDescent="0.25">
      <c r="D552" s="164"/>
      <c r="F552" s="164"/>
      <c r="G552" s="164"/>
    </row>
    <row r="553" spans="4:7" x14ac:dyDescent="0.25">
      <c r="D553" s="164"/>
      <c r="F553" s="164"/>
      <c r="G553" s="164"/>
    </row>
    <row r="554" spans="4:7" x14ac:dyDescent="0.25">
      <c r="D554" s="164"/>
      <c r="F554" s="164"/>
      <c r="G554" s="164"/>
    </row>
    <row r="555" spans="4:7" x14ac:dyDescent="0.25">
      <c r="D555" s="164"/>
      <c r="F555" s="164"/>
      <c r="G555" s="164"/>
    </row>
    <row r="556" spans="4:7" x14ac:dyDescent="0.25">
      <c r="D556" s="164"/>
      <c r="F556" s="164"/>
      <c r="G556" s="164"/>
    </row>
    <row r="557" spans="4:7" x14ac:dyDescent="0.25">
      <c r="D557" s="164"/>
      <c r="F557" s="164"/>
      <c r="G557" s="164"/>
    </row>
    <row r="558" spans="4:7" x14ac:dyDescent="0.25">
      <c r="D558" s="164"/>
      <c r="F558" s="164"/>
      <c r="G558" s="164"/>
    </row>
    <row r="559" spans="4:7" x14ac:dyDescent="0.25">
      <c r="D559" s="164"/>
      <c r="F559" s="164"/>
      <c r="G559" s="164"/>
    </row>
    <row r="560" spans="4:7" x14ac:dyDescent="0.25">
      <c r="D560" s="164"/>
      <c r="F560" s="164"/>
      <c r="G560" s="164"/>
    </row>
    <row r="561" spans="4:7" x14ac:dyDescent="0.25">
      <c r="D561" s="164"/>
      <c r="F561" s="164"/>
      <c r="G561" s="164"/>
    </row>
    <row r="562" spans="4:7" x14ac:dyDescent="0.25">
      <c r="D562" s="164"/>
      <c r="F562" s="164"/>
      <c r="G562" s="164"/>
    </row>
    <row r="563" spans="4:7" x14ac:dyDescent="0.25">
      <c r="D563" s="164"/>
      <c r="F563" s="164"/>
      <c r="G563" s="164"/>
    </row>
    <row r="564" spans="4:7" x14ac:dyDescent="0.25">
      <c r="D564" s="164"/>
      <c r="F564" s="164"/>
      <c r="G564" s="164"/>
    </row>
    <row r="565" spans="4:7" x14ac:dyDescent="0.25">
      <c r="D565" s="164"/>
      <c r="F565" s="164"/>
      <c r="G565" s="164"/>
    </row>
    <row r="566" spans="4:7" x14ac:dyDescent="0.25">
      <c r="D566" s="164"/>
      <c r="F566" s="164"/>
      <c r="G566" s="164"/>
    </row>
    <row r="567" spans="4:7" x14ac:dyDescent="0.25">
      <c r="D567" s="164"/>
      <c r="F567" s="164"/>
      <c r="G567" s="164"/>
    </row>
    <row r="568" spans="4:7" x14ac:dyDescent="0.25">
      <c r="D568" s="164"/>
      <c r="F568" s="164"/>
      <c r="G568" s="164"/>
    </row>
    <row r="569" spans="4:7" x14ac:dyDescent="0.25">
      <c r="D569" s="164"/>
      <c r="F569" s="164"/>
      <c r="G569" s="164"/>
    </row>
    <row r="570" spans="4:7" x14ac:dyDescent="0.25">
      <c r="D570" s="164"/>
      <c r="F570" s="164"/>
      <c r="G570" s="164"/>
    </row>
    <row r="571" spans="4:7" x14ac:dyDescent="0.25">
      <c r="D571" s="164"/>
      <c r="F571" s="164"/>
      <c r="G571" s="164"/>
    </row>
    <row r="572" spans="4:7" x14ac:dyDescent="0.25">
      <c r="D572" s="164"/>
      <c r="F572" s="164"/>
      <c r="G572" s="164"/>
    </row>
    <row r="573" spans="4:7" x14ac:dyDescent="0.25">
      <c r="D573" s="164"/>
      <c r="F573" s="164"/>
      <c r="G573" s="164"/>
    </row>
    <row r="574" spans="4:7" x14ac:dyDescent="0.25">
      <c r="D574" s="164"/>
      <c r="F574" s="164"/>
      <c r="G574" s="164"/>
    </row>
    <row r="575" spans="4:7" x14ac:dyDescent="0.25">
      <c r="D575" s="164"/>
      <c r="F575" s="164"/>
      <c r="G575" s="164"/>
    </row>
    <row r="576" spans="4:7" x14ac:dyDescent="0.25">
      <c r="D576" s="164"/>
      <c r="F576" s="164"/>
      <c r="G576" s="164"/>
    </row>
    <row r="577" spans="4:7" x14ac:dyDescent="0.25">
      <c r="D577" s="164"/>
      <c r="F577" s="164"/>
      <c r="G577" s="164"/>
    </row>
    <row r="578" spans="4:7" x14ac:dyDescent="0.25">
      <c r="D578" s="164"/>
      <c r="F578" s="164"/>
      <c r="G578" s="164"/>
    </row>
    <row r="579" spans="4:7" x14ac:dyDescent="0.25">
      <c r="D579" s="164"/>
      <c r="F579" s="164"/>
      <c r="G579" s="164"/>
    </row>
    <row r="580" spans="4:7" x14ac:dyDescent="0.25">
      <c r="D580" s="164"/>
      <c r="F580" s="164"/>
      <c r="G580" s="164"/>
    </row>
    <row r="581" spans="4:7" x14ac:dyDescent="0.25">
      <c r="D581" s="164"/>
      <c r="F581" s="164"/>
      <c r="G581" s="164"/>
    </row>
    <row r="582" spans="4:7" x14ac:dyDescent="0.25">
      <c r="D582" s="164"/>
      <c r="F582" s="164"/>
      <c r="G582" s="164"/>
    </row>
    <row r="583" spans="4:7" x14ac:dyDescent="0.25">
      <c r="D583" s="164"/>
      <c r="F583" s="164"/>
      <c r="G583" s="164"/>
    </row>
    <row r="584" spans="4:7" x14ac:dyDescent="0.25">
      <c r="D584" s="164"/>
      <c r="F584" s="164"/>
      <c r="G584" s="164"/>
    </row>
    <row r="585" spans="4:7" x14ac:dyDescent="0.25">
      <c r="D585" s="164"/>
      <c r="F585" s="164"/>
      <c r="G585" s="164"/>
    </row>
    <row r="586" spans="4:7" x14ac:dyDescent="0.25">
      <c r="D586" s="164"/>
      <c r="F586" s="164"/>
      <c r="G586" s="164"/>
    </row>
    <row r="587" spans="4:7" x14ac:dyDescent="0.25">
      <c r="D587" s="164"/>
      <c r="F587" s="164"/>
      <c r="G587" s="164"/>
    </row>
    <row r="588" spans="4:7" x14ac:dyDescent="0.25">
      <c r="D588" s="164"/>
      <c r="F588" s="164"/>
      <c r="G588" s="164"/>
    </row>
    <row r="589" spans="4:7" x14ac:dyDescent="0.25">
      <c r="D589" s="164"/>
      <c r="F589" s="164"/>
      <c r="G589" s="164"/>
    </row>
    <row r="590" spans="4:7" x14ac:dyDescent="0.25">
      <c r="D590" s="164"/>
      <c r="F590" s="164"/>
      <c r="G590" s="164"/>
    </row>
    <row r="591" spans="4:7" x14ac:dyDescent="0.25">
      <c r="D591" s="164"/>
      <c r="F591" s="164"/>
      <c r="G591" s="164"/>
    </row>
    <row r="592" spans="4:7" x14ac:dyDescent="0.25">
      <c r="D592" s="164"/>
      <c r="F592" s="164"/>
      <c r="G592" s="164"/>
    </row>
    <row r="593" spans="4:7" x14ac:dyDescent="0.25">
      <c r="D593" s="164"/>
      <c r="F593" s="164"/>
      <c r="G593" s="164"/>
    </row>
    <row r="594" spans="4:7" x14ac:dyDescent="0.25">
      <c r="D594" s="164"/>
      <c r="F594" s="164"/>
      <c r="G594" s="164"/>
    </row>
    <row r="595" spans="4:7" x14ac:dyDescent="0.25">
      <c r="D595" s="164"/>
      <c r="F595" s="164"/>
      <c r="G595" s="164"/>
    </row>
    <row r="596" spans="4:7" x14ac:dyDescent="0.25">
      <c r="D596" s="164"/>
      <c r="F596" s="164"/>
      <c r="G596" s="164"/>
    </row>
    <row r="597" spans="4:7" x14ac:dyDescent="0.25">
      <c r="D597" s="164"/>
      <c r="F597" s="164"/>
      <c r="G597" s="164"/>
    </row>
    <row r="598" spans="4:7" x14ac:dyDescent="0.25">
      <c r="D598" s="164"/>
      <c r="F598" s="164"/>
      <c r="G598" s="164"/>
    </row>
    <row r="599" spans="4:7" x14ac:dyDescent="0.25">
      <c r="D599" s="164"/>
      <c r="F599" s="164"/>
      <c r="G599" s="164"/>
    </row>
    <row r="600" spans="4:7" x14ac:dyDescent="0.25">
      <c r="D600" s="164"/>
      <c r="F600" s="164"/>
      <c r="G600" s="164"/>
    </row>
    <row r="601" spans="4:7" x14ac:dyDescent="0.25">
      <c r="D601" s="164"/>
      <c r="F601" s="164"/>
      <c r="G601" s="164"/>
    </row>
    <row r="602" spans="4:7" x14ac:dyDescent="0.25">
      <c r="D602" s="164"/>
      <c r="F602" s="164"/>
      <c r="G602" s="164"/>
    </row>
    <row r="603" spans="4:7" x14ac:dyDescent="0.25">
      <c r="D603" s="164"/>
      <c r="F603" s="164"/>
      <c r="G603" s="164"/>
    </row>
    <row r="604" spans="4:7" x14ac:dyDescent="0.25">
      <c r="D604" s="164"/>
      <c r="F604" s="164"/>
      <c r="G604" s="164"/>
    </row>
    <row r="605" spans="4:7" x14ac:dyDescent="0.25">
      <c r="D605" s="164"/>
      <c r="F605" s="164"/>
      <c r="G605" s="164"/>
    </row>
    <row r="606" spans="4:7" x14ac:dyDescent="0.25">
      <c r="D606" s="164"/>
      <c r="F606" s="164"/>
      <c r="G606" s="164"/>
    </row>
    <row r="607" spans="4:7" x14ac:dyDescent="0.25">
      <c r="D607" s="164"/>
      <c r="F607" s="164"/>
      <c r="G607" s="164"/>
    </row>
    <row r="608" spans="4:7" x14ac:dyDescent="0.25">
      <c r="D608" s="164"/>
      <c r="F608" s="164"/>
      <c r="G608" s="164"/>
    </row>
    <row r="609" spans="4:7" x14ac:dyDescent="0.25">
      <c r="D609" s="164"/>
      <c r="F609" s="164"/>
      <c r="G609" s="164"/>
    </row>
    <row r="610" spans="4:7" x14ac:dyDescent="0.25">
      <c r="D610" s="164"/>
      <c r="F610" s="164"/>
      <c r="G610" s="164"/>
    </row>
    <row r="611" spans="4:7" x14ac:dyDescent="0.25">
      <c r="D611" s="164"/>
      <c r="F611" s="164"/>
      <c r="G611" s="164"/>
    </row>
    <row r="612" spans="4:7" x14ac:dyDescent="0.25">
      <c r="D612" s="164"/>
      <c r="F612" s="164"/>
      <c r="G612" s="164"/>
    </row>
    <row r="613" spans="4:7" x14ac:dyDescent="0.25">
      <c r="D613" s="164"/>
      <c r="F613" s="164"/>
      <c r="G613" s="164"/>
    </row>
    <row r="614" spans="4:7" x14ac:dyDescent="0.25">
      <c r="D614" s="164"/>
      <c r="F614" s="164"/>
      <c r="G614" s="164"/>
    </row>
    <row r="615" spans="4:7" x14ac:dyDescent="0.25">
      <c r="D615" s="164"/>
      <c r="F615" s="164"/>
      <c r="G615" s="164"/>
    </row>
    <row r="616" spans="4:7" x14ac:dyDescent="0.25">
      <c r="D616" s="164"/>
      <c r="F616" s="164"/>
      <c r="G616" s="164"/>
    </row>
    <row r="617" spans="4:7" x14ac:dyDescent="0.25">
      <c r="D617" s="164"/>
      <c r="F617" s="164"/>
      <c r="G617" s="164"/>
    </row>
    <row r="618" spans="4:7" x14ac:dyDescent="0.25">
      <c r="D618" s="164"/>
      <c r="F618" s="164"/>
      <c r="G618" s="164"/>
    </row>
    <row r="619" spans="4:7" x14ac:dyDescent="0.25">
      <c r="D619" s="164"/>
      <c r="F619" s="164"/>
      <c r="G619" s="164"/>
    </row>
    <row r="620" spans="4:7" x14ac:dyDescent="0.25">
      <c r="D620" s="164"/>
      <c r="F620" s="164"/>
      <c r="G620" s="164"/>
    </row>
    <row r="621" spans="4:7" x14ac:dyDescent="0.25">
      <c r="D621" s="164"/>
      <c r="F621" s="164"/>
      <c r="G621" s="164"/>
    </row>
    <row r="622" spans="4:7" x14ac:dyDescent="0.25">
      <c r="D622" s="164"/>
      <c r="F622" s="164"/>
      <c r="G622" s="164"/>
    </row>
    <row r="623" spans="4:7" x14ac:dyDescent="0.25">
      <c r="D623" s="164"/>
      <c r="F623" s="164"/>
      <c r="G623" s="164"/>
    </row>
    <row r="624" spans="4:7" x14ac:dyDescent="0.25">
      <c r="D624" s="164"/>
      <c r="F624" s="164"/>
      <c r="G624" s="164"/>
    </row>
    <row r="625" spans="4:7" x14ac:dyDescent="0.25">
      <c r="D625" s="164"/>
      <c r="F625" s="164"/>
      <c r="G625" s="164"/>
    </row>
    <row r="626" spans="4:7" x14ac:dyDescent="0.25">
      <c r="D626" s="164"/>
      <c r="F626" s="164"/>
      <c r="G626" s="164"/>
    </row>
    <row r="627" spans="4:7" x14ac:dyDescent="0.25">
      <c r="D627" s="164"/>
      <c r="F627" s="164"/>
      <c r="G627" s="164"/>
    </row>
    <row r="628" spans="4:7" x14ac:dyDescent="0.25">
      <c r="D628" s="164"/>
      <c r="F628" s="164"/>
      <c r="G628" s="164"/>
    </row>
    <row r="629" spans="4:7" x14ac:dyDescent="0.25">
      <c r="D629" s="164"/>
      <c r="F629" s="164"/>
      <c r="G629" s="164"/>
    </row>
    <row r="630" spans="4:7" x14ac:dyDescent="0.25">
      <c r="D630" s="164"/>
      <c r="F630" s="164"/>
      <c r="G630" s="164"/>
    </row>
    <row r="631" spans="4:7" x14ac:dyDescent="0.25">
      <c r="D631" s="164"/>
      <c r="F631" s="164"/>
      <c r="G631" s="164"/>
    </row>
    <row r="632" spans="4:7" x14ac:dyDescent="0.25">
      <c r="D632" s="164"/>
      <c r="F632" s="164"/>
      <c r="G632" s="164"/>
    </row>
    <row r="633" spans="4:7" x14ac:dyDescent="0.25">
      <c r="D633" s="164"/>
      <c r="F633" s="164"/>
      <c r="G633" s="164"/>
    </row>
    <row r="634" spans="4:7" x14ac:dyDescent="0.25">
      <c r="D634" s="164"/>
      <c r="F634" s="164"/>
      <c r="G634" s="164"/>
    </row>
    <row r="635" spans="4:7" x14ac:dyDescent="0.25">
      <c r="D635" s="164"/>
      <c r="F635" s="164"/>
      <c r="G635" s="164"/>
    </row>
    <row r="636" spans="4:7" x14ac:dyDescent="0.25">
      <c r="D636" s="164"/>
      <c r="F636" s="164"/>
      <c r="G636" s="164"/>
    </row>
    <row r="637" spans="4:7" x14ac:dyDescent="0.25">
      <c r="D637" s="164"/>
      <c r="F637" s="164"/>
      <c r="G637" s="164"/>
    </row>
    <row r="638" spans="4:7" x14ac:dyDescent="0.25">
      <c r="D638" s="164"/>
      <c r="F638" s="164"/>
      <c r="G638" s="164"/>
    </row>
    <row r="639" spans="4:7" x14ac:dyDescent="0.25">
      <c r="D639" s="164"/>
      <c r="F639" s="164"/>
      <c r="G639" s="164"/>
    </row>
    <row r="640" spans="4:7" x14ac:dyDescent="0.25">
      <c r="D640" s="164"/>
      <c r="F640" s="164"/>
      <c r="G640" s="164"/>
    </row>
    <row r="641" spans="4:7" x14ac:dyDescent="0.25">
      <c r="D641" s="164"/>
      <c r="F641" s="164"/>
      <c r="G641" s="164"/>
    </row>
    <row r="642" spans="4:7" x14ac:dyDescent="0.25">
      <c r="D642" s="164"/>
      <c r="F642" s="164"/>
      <c r="G642" s="164"/>
    </row>
    <row r="643" spans="4:7" x14ac:dyDescent="0.25">
      <c r="D643" s="164"/>
      <c r="F643" s="164"/>
      <c r="G643" s="164"/>
    </row>
    <row r="644" spans="4:7" x14ac:dyDescent="0.25">
      <c r="D644" s="164"/>
      <c r="F644" s="164"/>
      <c r="G644" s="164"/>
    </row>
    <row r="645" spans="4:7" x14ac:dyDescent="0.25">
      <c r="D645" s="164"/>
      <c r="F645" s="164"/>
      <c r="G645" s="164"/>
    </row>
    <row r="646" spans="4:7" x14ac:dyDescent="0.25">
      <c r="D646" s="164"/>
      <c r="F646" s="164"/>
      <c r="G646" s="164"/>
    </row>
    <row r="647" spans="4:7" x14ac:dyDescent="0.25">
      <c r="D647" s="164"/>
      <c r="F647" s="164"/>
      <c r="G647" s="164"/>
    </row>
    <row r="648" spans="4:7" x14ac:dyDescent="0.25">
      <c r="D648" s="164"/>
      <c r="F648" s="164"/>
      <c r="G648" s="164"/>
    </row>
    <row r="649" spans="4:7" x14ac:dyDescent="0.25">
      <c r="D649" s="164"/>
      <c r="F649" s="164"/>
      <c r="G649" s="164"/>
    </row>
    <row r="650" spans="4:7" x14ac:dyDescent="0.25">
      <c r="D650" s="164"/>
      <c r="F650" s="164"/>
      <c r="G650" s="164"/>
    </row>
    <row r="651" spans="4:7" x14ac:dyDescent="0.25">
      <c r="D651" s="164"/>
      <c r="F651" s="164"/>
      <c r="G651" s="164"/>
    </row>
    <row r="652" spans="4:7" x14ac:dyDescent="0.25">
      <c r="D652" s="164"/>
      <c r="F652" s="164"/>
      <c r="G652" s="164"/>
    </row>
    <row r="653" spans="4:7" x14ac:dyDescent="0.25">
      <c r="D653" s="164"/>
      <c r="F653" s="164"/>
      <c r="G653" s="164"/>
    </row>
    <row r="654" spans="4:7" x14ac:dyDescent="0.25">
      <c r="D654" s="164"/>
      <c r="F654" s="164"/>
      <c r="G654" s="164"/>
    </row>
    <row r="655" spans="4:7" x14ac:dyDescent="0.25">
      <c r="D655" s="164"/>
      <c r="F655" s="164"/>
      <c r="G655" s="164"/>
    </row>
    <row r="656" spans="4:7" x14ac:dyDescent="0.25">
      <c r="D656" s="164"/>
      <c r="F656" s="164"/>
      <c r="G656" s="164"/>
    </row>
    <row r="657" spans="4:7" x14ac:dyDescent="0.25">
      <c r="D657" s="164"/>
      <c r="F657" s="164"/>
      <c r="G657" s="164"/>
    </row>
    <row r="658" spans="4:7" x14ac:dyDescent="0.25">
      <c r="D658" s="164"/>
      <c r="F658" s="164"/>
      <c r="G658" s="164"/>
    </row>
    <row r="659" spans="4:7" x14ac:dyDescent="0.25">
      <c r="D659" s="164"/>
      <c r="F659" s="164"/>
      <c r="G659" s="164"/>
    </row>
    <row r="660" spans="4:7" x14ac:dyDescent="0.25">
      <c r="D660" s="164"/>
      <c r="F660" s="164"/>
      <c r="G660" s="164"/>
    </row>
    <row r="661" spans="4:7" x14ac:dyDescent="0.25">
      <c r="D661" s="164"/>
      <c r="F661" s="164"/>
      <c r="G661" s="164"/>
    </row>
    <row r="662" spans="4:7" x14ac:dyDescent="0.25">
      <c r="D662" s="164"/>
      <c r="F662" s="164"/>
      <c r="G662" s="164"/>
    </row>
    <row r="663" spans="4:7" x14ac:dyDescent="0.25">
      <c r="D663" s="164"/>
      <c r="F663" s="164"/>
      <c r="G663" s="164"/>
    </row>
    <row r="664" spans="4:7" x14ac:dyDescent="0.25">
      <c r="D664" s="164"/>
      <c r="F664" s="164"/>
      <c r="G664" s="164"/>
    </row>
    <row r="665" spans="4:7" x14ac:dyDescent="0.25">
      <c r="D665" s="164"/>
      <c r="F665" s="164"/>
      <c r="G665" s="164"/>
    </row>
    <row r="666" spans="4:7" x14ac:dyDescent="0.25">
      <c r="D666" s="164"/>
      <c r="F666" s="164"/>
      <c r="G666" s="164"/>
    </row>
    <row r="667" spans="4:7" x14ac:dyDescent="0.25">
      <c r="D667" s="164"/>
      <c r="F667" s="164"/>
      <c r="G667" s="164"/>
    </row>
    <row r="668" spans="4:7" x14ac:dyDescent="0.25">
      <c r="D668" s="164"/>
      <c r="F668" s="164"/>
      <c r="G668" s="164"/>
    </row>
    <row r="669" spans="4:7" x14ac:dyDescent="0.25">
      <c r="D669" s="164"/>
      <c r="F669" s="164"/>
      <c r="G669" s="164"/>
    </row>
    <row r="670" spans="4:7" x14ac:dyDescent="0.25">
      <c r="D670" s="164"/>
      <c r="F670" s="164"/>
      <c r="G670" s="164"/>
    </row>
    <row r="671" spans="4:7" x14ac:dyDescent="0.25">
      <c r="D671" s="164"/>
      <c r="F671" s="164"/>
      <c r="G671" s="164"/>
    </row>
    <row r="672" spans="4:7" x14ac:dyDescent="0.25">
      <c r="D672" s="164"/>
      <c r="F672" s="164"/>
      <c r="G672" s="164"/>
    </row>
    <row r="673" spans="4:7" x14ac:dyDescent="0.25">
      <c r="D673" s="164"/>
      <c r="F673" s="164"/>
      <c r="G673" s="164"/>
    </row>
    <row r="674" spans="4:7" x14ac:dyDescent="0.25">
      <c r="D674" s="164"/>
      <c r="F674" s="164"/>
      <c r="G674" s="164"/>
    </row>
    <row r="675" spans="4:7" x14ac:dyDescent="0.25">
      <c r="D675" s="164"/>
      <c r="F675" s="164"/>
      <c r="G675" s="164"/>
    </row>
    <row r="676" spans="4:7" x14ac:dyDescent="0.25">
      <c r="D676" s="164"/>
      <c r="F676" s="164"/>
      <c r="G676" s="164"/>
    </row>
    <row r="677" spans="4:7" x14ac:dyDescent="0.25">
      <c r="D677" s="164"/>
      <c r="F677" s="164"/>
      <c r="G677" s="164"/>
    </row>
    <row r="678" spans="4:7" x14ac:dyDescent="0.25">
      <c r="D678" s="164"/>
      <c r="F678" s="164"/>
      <c r="G678" s="164"/>
    </row>
    <row r="679" spans="4:7" x14ac:dyDescent="0.25">
      <c r="D679" s="164"/>
      <c r="F679" s="164"/>
      <c r="G679" s="164"/>
    </row>
    <row r="680" spans="4:7" x14ac:dyDescent="0.25">
      <c r="D680" s="164"/>
      <c r="F680" s="164"/>
      <c r="G680" s="164"/>
    </row>
    <row r="681" spans="4:7" x14ac:dyDescent="0.25">
      <c r="D681" s="164"/>
      <c r="F681" s="164"/>
      <c r="G681" s="164"/>
    </row>
    <row r="682" spans="4:7" x14ac:dyDescent="0.25">
      <c r="D682" s="164"/>
      <c r="F682" s="164"/>
      <c r="G682" s="164"/>
    </row>
    <row r="683" spans="4:7" x14ac:dyDescent="0.25">
      <c r="D683" s="164"/>
      <c r="F683" s="164"/>
      <c r="G683" s="164"/>
    </row>
    <row r="684" spans="4:7" x14ac:dyDescent="0.25">
      <c r="D684" s="164"/>
      <c r="F684" s="164"/>
      <c r="G684" s="164"/>
    </row>
    <row r="685" spans="4:7" x14ac:dyDescent="0.25">
      <c r="D685" s="164"/>
      <c r="F685" s="164"/>
      <c r="G685" s="164"/>
    </row>
    <row r="686" spans="4:7" x14ac:dyDescent="0.25">
      <c r="D686" s="164"/>
      <c r="F686" s="164"/>
      <c r="G686" s="164"/>
    </row>
    <row r="687" spans="4:7" x14ac:dyDescent="0.25">
      <c r="D687" s="164"/>
      <c r="F687" s="164"/>
      <c r="G687" s="164"/>
    </row>
    <row r="688" spans="4:7" x14ac:dyDescent="0.25">
      <c r="D688" s="164"/>
      <c r="F688" s="164"/>
      <c r="G688" s="164"/>
    </row>
    <row r="689" spans="4:7" x14ac:dyDescent="0.25">
      <c r="D689" s="164"/>
      <c r="F689" s="164"/>
      <c r="G689" s="164"/>
    </row>
    <row r="690" spans="4:7" x14ac:dyDescent="0.25">
      <c r="D690" s="164"/>
      <c r="F690" s="164"/>
      <c r="G690" s="164"/>
    </row>
    <row r="691" spans="4:7" x14ac:dyDescent="0.25">
      <c r="D691" s="164"/>
      <c r="F691" s="164"/>
      <c r="G691" s="164"/>
    </row>
    <row r="692" spans="4:7" x14ac:dyDescent="0.25">
      <c r="D692" s="164"/>
      <c r="F692" s="164"/>
      <c r="G692" s="164"/>
    </row>
    <row r="693" spans="4:7" x14ac:dyDescent="0.25">
      <c r="D693" s="164"/>
      <c r="F693" s="164"/>
      <c r="G693" s="164"/>
    </row>
    <row r="694" spans="4:7" x14ac:dyDescent="0.25">
      <c r="D694" s="164"/>
      <c r="F694" s="164"/>
      <c r="G694" s="164"/>
    </row>
    <row r="695" spans="4:7" x14ac:dyDescent="0.25">
      <c r="D695" s="164"/>
      <c r="F695" s="164"/>
      <c r="G695" s="164"/>
    </row>
    <row r="696" spans="4:7" x14ac:dyDescent="0.25">
      <c r="D696" s="164"/>
      <c r="F696" s="164"/>
      <c r="G696" s="164"/>
    </row>
    <row r="697" spans="4:7" x14ac:dyDescent="0.25">
      <c r="D697" s="164"/>
      <c r="F697" s="164"/>
      <c r="G697" s="164"/>
    </row>
    <row r="698" spans="4:7" x14ac:dyDescent="0.25">
      <c r="D698" s="164"/>
      <c r="F698" s="164"/>
      <c r="G698" s="164"/>
    </row>
    <row r="699" spans="4:7" x14ac:dyDescent="0.25">
      <c r="D699" s="164"/>
      <c r="F699" s="164"/>
      <c r="G699" s="164"/>
    </row>
    <row r="700" spans="4:7" x14ac:dyDescent="0.25">
      <c r="D700" s="164"/>
      <c r="F700" s="164"/>
      <c r="G700" s="164"/>
    </row>
    <row r="701" spans="4:7" x14ac:dyDescent="0.25">
      <c r="D701" s="164"/>
      <c r="F701" s="164"/>
      <c r="G701" s="164"/>
    </row>
    <row r="702" spans="4:7" x14ac:dyDescent="0.25">
      <c r="D702" s="164"/>
      <c r="F702" s="164"/>
      <c r="G702" s="164"/>
    </row>
    <row r="703" spans="4:7" x14ac:dyDescent="0.25">
      <c r="D703" s="164"/>
      <c r="F703" s="164"/>
      <c r="G703" s="164"/>
    </row>
    <row r="704" spans="4:7" x14ac:dyDescent="0.25">
      <c r="D704" s="164"/>
      <c r="F704" s="164"/>
      <c r="G704" s="164"/>
    </row>
    <row r="705" spans="4:7" x14ac:dyDescent="0.25">
      <c r="D705" s="164"/>
      <c r="F705" s="164"/>
      <c r="G705" s="164"/>
    </row>
    <row r="706" spans="4:7" x14ac:dyDescent="0.25">
      <c r="D706" s="164"/>
      <c r="F706" s="164"/>
      <c r="G706" s="164"/>
    </row>
    <row r="707" spans="4:7" x14ac:dyDescent="0.25">
      <c r="D707" s="164"/>
      <c r="F707" s="164"/>
      <c r="G707" s="164"/>
    </row>
    <row r="708" spans="4:7" x14ac:dyDescent="0.25">
      <c r="D708" s="164"/>
      <c r="F708" s="164"/>
      <c r="G708" s="164"/>
    </row>
    <row r="709" spans="4:7" x14ac:dyDescent="0.25">
      <c r="D709" s="164"/>
      <c r="F709" s="164"/>
      <c r="G709" s="164"/>
    </row>
    <row r="710" spans="4:7" x14ac:dyDescent="0.25">
      <c r="D710" s="164"/>
      <c r="F710" s="164"/>
      <c r="G710" s="164"/>
    </row>
    <row r="711" spans="4:7" x14ac:dyDescent="0.25">
      <c r="D711" s="164"/>
      <c r="F711" s="164"/>
      <c r="G711" s="164"/>
    </row>
    <row r="712" spans="4:7" x14ac:dyDescent="0.25">
      <c r="D712" s="164"/>
      <c r="F712" s="164"/>
      <c r="G712" s="164"/>
    </row>
    <row r="713" spans="4:7" x14ac:dyDescent="0.25">
      <c r="D713" s="164"/>
      <c r="F713" s="164"/>
      <c r="G713" s="164"/>
    </row>
    <row r="714" spans="4:7" x14ac:dyDescent="0.25">
      <c r="D714" s="164"/>
      <c r="F714" s="164"/>
      <c r="G714" s="164"/>
    </row>
    <row r="715" spans="4:7" x14ac:dyDescent="0.25">
      <c r="D715" s="164"/>
      <c r="F715" s="164"/>
      <c r="G715" s="164"/>
    </row>
    <row r="716" spans="4:7" x14ac:dyDescent="0.25">
      <c r="D716" s="164"/>
      <c r="F716" s="164"/>
      <c r="G716" s="164"/>
    </row>
    <row r="717" spans="4:7" x14ac:dyDescent="0.25">
      <c r="D717" s="164"/>
      <c r="F717" s="164"/>
      <c r="G717" s="164"/>
    </row>
    <row r="718" spans="4:7" x14ac:dyDescent="0.25">
      <c r="D718" s="164"/>
      <c r="F718" s="164"/>
      <c r="G718" s="164"/>
    </row>
    <row r="719" spans="4:7" x14ac:dyDescent="0.25">
      <c r="D719" s="164"/>
      <c r="F719" s="164"/>
      <c r="G719" s="164"/>
    </row>
    <row r="720" spans="4:7" x14ac:dyDescent="0.25">
      <c r="D720" s="164"/>
      <c r="F720" s="164"/>
      <c r="G720" s="164"/>
    </row>
    <row r="721" spans="4:7" x14ac:dyDescent="0.25">
      <c r="D721" s="164"/>
      <c r="F721" s="164"/>
      <c r="G721" s="164"/>
    </row>
    <row r="722" spans="4:7" x14ac:dyDescent="0.25">
      <c r="D722" s="164"/>
      <c r="F722" s="164"/>
      <c r="G722" s="164"/>
    </row>
    <row r="723" spans="4:7" x14ac:dyDescent="0.25">
      <c r="D723" s="164"/>
      <c r="F723" s="164"/>
      <c r="G723" s="164"/>
    </row>
    <row r="724" spans="4:7" x14ac:dyDescent="0.25">
      <c r="D724" s="164"/>
      <c r="F724" s="164"/>
      <c r="G724" s="164"/>
    </row>
    <row r="725" spans="4:7" x14ac:dyDescent="0.25">
      <c r="D725" s="164"/>
      <c r="F725" s="164"/>
      <c r="G725" s="164"/>
    </row>
    <row r="726" spans="4:7" x14ac:dyDescent="0.25">
      <c r="D726" s="164"/>
      <c r="F726" s="164"/>
      <c r="G726" s="164"/>
    </row>
    <row r="727" spans="4:7" x14ac:dyDescent="0.25">
      <c r="D727" s="164"/>
      <c r="F727" s="164"/>
      <c r="G727" s="164"/>
    </row>
    <row r="728" spans="4:7" x14ac:dyDescent="0.25">
      <c r="D728" s="164"/>
      <c r="F728" s="164"/>
      <c r="G728" s="164"/>
    </row>
    <row r="729" spans="4:7" x14ac:dyDescent="0.25">
      <c r="D729" s="164"/>
      <c r="F729" s="164"/>
      <c r="G729" s="164"/>
    </row>
    <row r="730" spans="4:7" x14ac:dyDescent="0.25">
      <c r="D730" s="164"/>
      <c r="F730" s="164"/>
      <c r="G730" s="164"/>
    </row>
    <row r="731" spans="4:7" x14ac:dyDescent="0.25">
      <c r="D731" s="164"/>
      <c r="F731" s="164"/>
      <c r="G731" s="164"/>
    </row>
    <row r="732" spans="4:7" x14ac:dyDescent="0.25">
      <c r="D732" s="164"/>
      <c r="F732" s="164"/>
      <c r="G732" s="164"/>
    </row>
    <row r="733" spans="4:7" x14ac:dyDescent="0.25">
      <c r="D733" s="164"/>
      <c r="F733" s="164"/>
      <c r="G733" s="164"/>
    </row>
    <row r="734" spans="4:7" x14ac:dyDescent="0.25">
      <c r="D734" s="164"/>
      <c r="F734" s="164"/>
      <c r="G734" s="164"/>
    </row>
    <row r="735" spans="4:7" x14ac:dyDescent="0.25">
      <c r="D735" s="164"/>
      <c r="F735" s="164"/>
      <c r="G735" s="164"/>
    </row>
    <row r="736" spans="4:7" x14ac:dyDescent="0.25">
      <c r="D736" s="164"/>
      <c r="F736" s="164"/>
      <c r="G736" s="164"/>
    </row>
    <row r="737" spans="4:7" x14ac:dyDescent="0.25">
      <c r="D737" s="164"/>
      <c r="F737" s="164"/>
      <c r="G737" s="164"/>
    </row>
    <row r="738" spans="4:7" x14ac:dyDescent="0.25">
      <c r="D738" s="164"/>
      <c r="F738" s="164"/>
      <c r="G738" s="164"/>
    </row>
    <row r="739" spans="4:7" x14ac:dyDescent="0.25">
      <c r="D739" s="164"/>
      <c r="F739" s="164"/>
      <c r="G739" s="164"/>
    </row>
    <row r="740" spans="4:7" x14ac:dyDescent="0.25">
      <c r="D740" s="164"/>
      <c r="F740" s="164"/>
      <c r="G740" s="164"/>
    </row>
    <row r="741" spans="4:7" x14ac:dyDescent="0.25">
      <c r="D741" s="164"/>
      <c r="F741" s="164"/>
      <c r="G741" s="164"/>
    </row>
    <row r="742" spans="4:7" x14ac:dyDescent="0.25">
      <c r="D742" s="164"/>
      <c r="F742" s="164"/>
      <c r="G742" s="164"/>
    </row>
    <row r="743" spans="4:7" x14ac:dyDescent="0.25">
      <c r="D743" s="164"/>
      <c r="F743" s="164"/>
      <c r="G743" s="164"/>
    </row>
    <row r="744" spans="4:7" x14ac:dyDescent="0.25">
      <c r="D744" s="164"/>
      <c r="F744" s="164"/>
      <c r="G744" s="164"/>
    </row>
    <row r="745" spans="4:7" x14ac:dyDescent="0.25">
      <c r="D745" s="164"/>
      <c r="F745" s="164"/>
      <c r="G745" s="164"/>
    </row>
    <row r="746" spans="4:7" x14ac:dyDescent="0.25">
      <c r="D746" s="164"/>
      <c r="F746" s="164"/>
      <c r="G746" s="164"/>
    </row>
    <row r="747" spans="4:7" x14ac:dyDescent="0.25">
      <c r="D747" s="164"/>
      <c r="F747" s="164"/>
      <c r="G747" s="164"/>
    </row>
    <row r="748" spans="4:7" x14ac:dyDescent="0.25">
      <c r="D748" s="164"/>
      <c r="F748" s="164"/>
      <c r="G748" s="164"/>
    </row>
    <row r="749" spans="4:7" x14ac:dyDescent="0.25">
      <c r="D749" s="164"/>
      <c r="F749" s="164"/>
      <c r="G749" s="164"/>
    </row>
  </sheetData>
  <mergeCells count="10">
    <mergeCell ref="B2:L2"/>
    <mergeCell ref="B502:F502"/>
    <mergeCell ref="C10:F11"/>
    <mergeCell ref="D4:F4"/>
    <mergeCell ref="G10:U10"/>
    <mergeCell ref="G11:I11"/>
    <mergeCell ref="J11:L11"/>
    <mergeCell ref="M11:O11"/>
    <mergeCell ref="P11:R11"/>
    <mergeCell ref="S11:U11"/>
  </mergeCells>
  <pageMargins left="0.2" right="0.2" top="0.5" bottom="0.5" header="0.05" footer="0.05"/>
  <pageSetup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61"/>
  <sheetViews>
    <sheetView showGridLines="0" zoomScale="70" zoomScaleNormal="70" workbookViewId="0">
      <pane ySplit="2" topLeftCell="A3" activePane="bottomLeft" state="frozen"/>
      <selection activeCell="B24" sqref="B24"/>
      <selection pane="bottomLeft" activeCell="B2" sqref="B2"/>
    </sheetView>
  </sheetViews>
  <sheetFormatPr defaultColWidth="9.21875" defaultRowHeight="13.2" outlineLevelRow="1" x14ac:dyDescent="0.25"/>
  <cols>
    <col min="1" max="1" width="1.21875" style="189" customWidth="1"/>
    <col min="2" max="2" width="13.77734375" style="189" customWidth="1"/>
    <col min="3" max="3" width="80.77734375" style="189" bestFit="1" customWidth="1"/>
    <col min="4" max="4" width="194.88671875" style="189" customWidth="1"/>
    <col min="5" max="13" width="12.77734375" style="189" customWidth="1"/>
    <col min="14" max="16384" width="9.21875" style="189"/>
  </cols>
  <sheetData>
    <row r="2" spans="2:4" x14ac:dyDescent="0.25">
      <c r="B2" s="188" t="s">
        <v>185</v>
      </c>
      <c r="C2" s="188" t="s">
        <v>13</v>
      </c>
      <c r="D2" s="188" t="s">
        <v>14</v>
      </c>
    </row>
    <row r="3" spans="2:4" x14ac:dyDescent="0.25">
      <c r="B3" s="384" t="s">
        <v>53</v>
      </c>
      <c r="C3" s="190" t="s">
        <v>114</v>
      </c>
      <c r="D3" s="191" t="s">
        <v>131</v>
      </c>
    </row>
    <row r="4" spans="2:4" x14ac:dyDescent="0.25">
      <c r="B4" s="385"/>
      <c r="C4" s="190" t="s">
        <v>57</v>
      </c>
      <c r="D4" s="191" t="s">
        <v>162</v>
      </c>
    </row>
    <row r="5" spans="2:4" x14ac:dyDescent="0.25">
      <c r="B5" s="385"/>
      <c r="C5" s="190" t="s">
        <v>48</v>
      </c>
      <c r="D5" s="191" t="s">
        <v>161</v>
      </c>
    </row>
    <row r="6" spans="2:4" ht="26.4" x14ac:dyDescent="0.25">
      <c r="B6" s="385"/>
      <c r="C6" s="190" t="s">
        <v>141</v>
      </c>
      <c r="D6" s="191" t="s">
        <v>334</v>
      </c>
    </row>
    <row r="7" spans="2:4" x14ac:dyDescent="0.25">
      <c r="B7" s="385"/>
      <c r="C7" s="190" t="s">
        <v>180</v>
      </c>
      <c r="D7" s="191" t="s">
        <v>335</v>
      </c>
    </row>
    <row r="8" spans="2:4" x14ac:dyDescent="0.25">
      <c r="B8" s="385"/>
      <c r="C8" s="190" t="s">
        <v>4</v>
      </c>
      <c r="D8" s="191" t="s">
        <v>202</v>
      </c>
    </row>
    <row r="9" spans="2:4" ht="26.4" outlineLevel="1" x14ac:dyDescent="0.25">
      <c r="B9" s="385"/>
      <c r="C9" s="190" t="s">
        <v>68</v>
      </c>
      <c r="D9" s="191" t="s">
        <v>254</v>
      </c>
    </row>
    <row r="10" spans="2:4" ht="26.4" outlineLevel="1" x14ac:dyDescent="0.25">
      <c r="B10" s="385"/>
      <c r="C10" s="190" t="s">
        <v>102</v>
      </c>
      <c r="D10" s="191" t="s">
        <v>189</v>
      </c>
    </row>
    <row r="11" spans="2:4" outlineLevel="1" x14ac:dyDescent="0.25">
      <c r="B11" s="385"/>
      <c r="C11" s="190" t="s">
        <v>73</v>
      </c>
      <c r="D11" s="191" t="s">
        <v>257</v>
      </c>
    </row>
    <row r="12" spans="2:4" outlineLevel="1" x14ac:dyDescent="0.25">
      <c r="B12" s="385"/>
      <c r="C12" s="190" t="s">
        <v>72</v>
      </c>
      <c r="D12" s="191" t="s">
        <v>110</v>
      </c>
    </row>
    <row r="13" spans="2:4" ht="40.950000000000003" customHeight="1" outlineLevel="1" x14ac:dyDescent="0.25">
      <c r="B13" s="385"/>
      <c r="C13" s="190" t="s">
        <v>83</v>
      </c>
      <c r="D13" s="191" t="s">
        <v>111</v>
      </c>
    </row>
    <row r="14" spans="2:4" ht="26.4" outlineLevel="1" x14ac:dyDescent="0.25">
      <c r="B14" s="385"/>
      <c r="C14" s="190" t="s">
        <v>71</v>
      </c>
      <c r="D14" s="191" t="s">
        <v>190</v>
      </c>
    </row>
    <row r="15" spans="2:4" outlineLevel="1" x14ac:dyDescent="0.25">
      <c r="B15" s="385"/>
      <c r="C15" s="190" t="s">
        <v>70</v>
      </c>
      <c r="D15" s="191" t="s">
        <v>112</v>
      </c>
    </row>
    <row r="16" spans="2:4" outlineLevel="1" x14ac:dyDescent="0.25">
      <c r="B16" s="385"/>
      <c r="C16" s="190" t="s">
        <v>97</v>
      </c>
      <c r="D16" s="191" t="s">
        <v>113</v>
      </c>
    </row>
    <row r="17" spans="2:4" ht="26.4" outlineLevel="1" x14ac:dyDescent="0.25">
      <c r="B17" s="385"/>
      <c r="C17" s="190" t="s">
        <v>69</v>
      </c>
      <c r="D17" s="191" t="s">
        <v>243</v>
      </c>
    </row>
    <row r="18" spans="2:4" ht="39.6" x14ac:dyDescent="0.25">
      <c r="B18" s="385"/>
      <c r="C18" s="190" t="s">
        <v>139</v>
      </c>
      <c r="D18" s="192" t="s">
        <v>191</v>
      </c>
    </row>
    <row r="19" spans="2:4" ht="26.4" outlineLevel="1" x14ac:dyDescent="0.25">
      <c r="B19" s="385"/>
      <c r="C19" s="190" t="s">
        <v>58</v>
      </c>
      <c r="D19" s="191" t="s">
        <v>150</v>
      </c>
    </row>
    <row r="20" spans="2:4" ht="26.4" outlineLevel="1" x14ac:dyDescent="0.25">
      <c r="B20" s="385"/>
      <c r="C20" s="190" t="s">
        <v>59</v>
      </c>
      <c r="D20" s="192" t="s">
        <v>206</v>
      </c>
    </row>
    <row r="21" spans="2:4" ht="26.4" outlineLevel="1" x14ac:dyDescent="0.25">
      <c r="B21" s="385"/>
      <c r="C21" s="190" t="s">
        <v>60</v>
      </c>
      <c r="D21" s="192" t="s">
        <v>207</v>
      </c>
    </row>
    <row r="22" spans="2:4" ht="26.4" outlineLevel="1" x14ac:dyDescent="0.25">
      <c r="B22" s="385"/>
      <c r="C22" s="190" t="s">
        <v>61</v>
      </c>
      <c r="D22" s="191" t="s">
        <v>341</v>
      </c>
    </row>
    <row r="23" spans="2:4" ht="26.4" outlineLevel="1" x14ac:dyDescent="0.25">
      <c r="B23" s="385"/>
      <c r="C23" s="190" t="s">
        <v>62</v>
      </c>
      <c r="D23" s="191" t="s">
        <v>197</v>
      </c>
    </row>
    <row r="24" spans="2:4" outlineLevel="1" x14ac:dyDescent="0.25">
      <c r="B24" s="385"/>
      <c r="C24" s="190" t="s">
        <v>63</v>
      </c>
      <c r="D24" s="192" t="s">
        <v>124</v>
      </c>
    </row>
    <row r="25" spans="2:4" outlineLevel="1" x14ac:dyDescent="0.25">
      <c r="B25" s="385"/>
      <c r="C25" s="190" t="s">
        <v>64</v>
      </c>
      <c r="D25" s="191" t="s">
        <v>200</v>
      </c>
    </row>
    <row r="26" spans="2:4" outlineLevel="1" x14ac:dyDescent="0.25">
      <c r="B26" s="385"/>
      <c r="C26" s="190" t="s">
        <v>65</v>
      </c>
      <c r="D26" s="191" t="s">
        <v>105</v>
      </c>
    </row>
    <row r="27" spans="2:4" ht="26.4" outlineLevel="1" x14ac:dyDescent="0.25">
      <c r="B27" s="385"/>
      <c r="C27" s="190" t="s">
        <v>3</v>
      </c>
      <c r="D27" s="191" t="s">
        <v>199</v>
      </c>
    </row>
    <row r="28" spans="2:4" outlineLevel="1" x14ac:dyDescent="0.25">
      <c r="B28" s="385"/>
      <c r="C28" s="190" t="s">
        <v>134</v>
      </c>
      <c r="D28" s="192" t="s">
        <v>186</v>
      </c>
    </row>
    <row r="29" spans="2:4" ht="26.4" outlineLevel="1" x14ac:dyDescent="0.25">
      <c r="B29" s="385"/>
      <c r="C29" s="190" t="s">
        <v>140</v>
      </c>
      <c r="D29" s="192" t="s">
        <v>188</v>
      </c>
    </row>
    <row r="30" spans="2:4" outlineLevel="1" x14ac:dyDescent="0.25">
      <c r="B30" s="385"/>
      <c r="C30" s="190" t="s">
        <v>135</v>
      </c>
      <c r="D30" s="192" t="s">
        <v>187</v>
      </c>
    </row>
    <row r="31" spans="2:4" x14ac:dyDescent="0.25">
      <c r="B31" s="385"/>
      <c r="C31" s="190" t="s">
        <v>201</v>
      </c>
      <c r="D31" s="192" t="s">
        <v>184</v>
      </c>
    </row>
    <row r="32" spans="2:4" x14ac:dyDescent="0.25">
      <c r="B32" s="385"/>
      <c r="C32" s="190" t="s">
        <v>38</v>
      </c>
      <c r="D32" s="191" t="s">
        <v>107</v>
      </c>
    </row>
    <row r="33" spans="2:4" ht="26.4" x14ac:dyDescent="0.25">
      <c r="B33" s="385"/>
      <c r="C33" s="190" t="s">
        <v>2</v>
      </c>
      <c r="D33" s="191" t="s">
        <v>106</v>
      </c>
    </row>
    <row r="34" spans="2:4" ht="26.4" x14ac:dyDescent="0.25">
      <c r="B34" s="385"/>
      <c r="C34" s="190" t="s">
        <v>130</v>
      </c>
      <c r="D34" s="191" t="s">
        <v>336</v>
      </c>
    </row>
    <row r="35" spans="2:4" ht="26.4" x14ac:dyDescent="0.25">
      <c r="B35" s="385"/>
      <c r="C35" s="190" t="s">
        <v>100</v>
      </c>
      <c r="D35" s="191" t="s">
        <v>337</v>
      </c>
    </row>
    <row r="36" spans="2:4" ht="26.4" x14ac:dyDescent="0.25">
      <c r="B36" s="385"/>
      <c r="C36" s="190" t="s">
        <v>142</v>
      </c>
      <c r="D36" s="191" t="s">
        <v>338</v>
      </c>
    </row>
    <row r="37" spans="2:4" ht="26.4" x14ac:dyDescent="0.25">
      <c r="B37" s="385"/>
      <c r="C37" s="190" t="s">
        <v>165</v>
      </c>
      <c r="D37" s="192" t="s">
        <v>210</v>
      </c>
    </row>
    <row r="38" spans="2:4" ht="26.4" x14ac:dyDescent="0.25">
      <c r="B38" s="385"/>
      <c r="C38" s="190" t="s">
        <v>143</v>
      </c>
      <c r="D38" s="192" t="s">
        <v>211</v>
      </c>
    </row>
    <row r="39" spans="2:4" ht="26.4" x14ac:dyDescent="0.25">
      <c r="B39" s="385"/>
      <c r="C39" s="190" t="s">
        <v>166</v>
      </c>
      <c r="D39" s="192" t="s">
        <v>212</v>
      </c>
    </row>
    <row r="40" spans="2:4" ht="26.4" x14ac:dyDescent="0.25">
      <c r="B40" s="385"/>
      <c r="C40" s="190" t="s">
        <v>167</v>
      </c>
      <c r="D40" s="192" t="s">
        <v>213</v>
      </c>
    </row>
    <row r="41" spans="2:4" ht="26.4" x14ac:dyDescent="0.25">
      <c r="B41" s="384" t="s">
        <v>138</v>
      </c>
      <c r="C41" s="193" t="s">
        <v>168</v>
      </c>
      <c r="D41" s="191" t="s">
        <v>170</v>
      </c>
    </row>
    <row r="42" spans="2:4" ht="26.4" x14ac:dyDescent="0.25">
      <c r="B42" s="385"/>
      <c r="C42" s="193" t="s">
        <v>169</v>
      </c>
      <c r="D42" s="191" t="s">
        <v>192</v>
      </c>
    </row>
    <row r="43" spans="2:4" x14ac:dyDescent="0.25">
      <c r="B43" s="385"/>
      <c r="C43" s="193" t="s">
        <v>37</v>
      </c>
      <c r="D43" s="191" t="s">
        <v>193</v>
      </c>
    </row>
    <row r="44" spans="2:4" x14ac:dyDescent="0.25">
      <c r="B44" s="385"/>
      <c r="C44" s="193" t="s">
        <v>36</v>
      </c>
      <c r="D44" s="191" t="s">
        <v>204</v>
      </c>
    </row>
    <row r="45" spans="2:4" x14ac:dyDescent="0.25">
      <c r="B45" s="385"/>
      <c r="C45" s="193" t="s">
        <v>44</v>
      </c>
      <c r="D45" s="191" t="s">
        <v>157</v>
      </c>
    </row>
    <row r="46" spans="2:4" ht="26.4" x14ac:dyDescent="0.25">
      <c r="B46" s="386"/>
      <c r="C46" s="191" t="s">
        <v>133</v>
      </c>
      <c r="D46" s="191" t="s">
        <v>137</v>
      </c>
    </row>
    <row r="47" spans="2:4" x14ac:dyDescent="0.25">
      <c r="B47" s="384" t="s">
        <v>66</v>
      </c>
      <c r="C47" s="193" t="s">
        <v>67</v>
      </c>
      <c r="D47" s="191" t="s">
        <v>126</v>
      </c>
    </row>
    <row r="48" spans="2:4" x14ac:dyDescent="0.25">
      <c r="B48" s="385"/>
      <c r="C48" s="193" t="s">
        <v>98</v>
      </c>
      <c r="D48" s="191" t="s">
        <v>203</v>
      </c>
    </row>
    <row r="49" spans="2:4" ht="26.4" x14ac:dyDescent="0.25">
      <c r="B49" s="385"/>
      <c r="C49" s="193" t="s">
        <v>177</v>
      </c>
      <c r="D49" s="191" t="s">
        <v>339</v>
      </c>
    </row>
    <row r="50" spans="2:4" x14ac:dyDescent="0.25">
      <c r="B50" s="385"/>
      <c r="C50" s="194" t="s">
        <v>144</v>
      </c>
      <c r="D50" s="191" t="s">
        <v>146</v>
      </c>
    </row>
    <row r="51" spans="2:4" ht="26.4" x14ac:dyDescent="0.25">
      <c r="B51" s="385"/>
      <c r="C51" s="193" t="s">
        <v>50</v>
      </c>
      <c r="D51" s="191" t="s">
        <v>194</v>
      </c>
    </row>
    <row r="52" spans="2:4" ht="26.4" x14ac:dyDescent="0.25">
      <c r="B52" s="385"/>
      <c r="C52" s="193" t="s">
        <v>56</v>
      </c>
      <c r="D52" s="191" t="s">
        <v>195</v>
      </c>
    </row>
    <row r="53" spans="2:4" ht="26.4" outlineLevel="1" x14ac:dyDescent="0.25">
      <c r="B53" s="385"/>
      <c r="C53" s="193" t="s">
        <v>74</v>
      </c>
      <c r="D53" s="191" t="s">
        <v>159</v>
      </c>
    </row>
    <row r="54" spans="2:4" outlineLevel="1" x14ac:dyDescent="0.25">
      <c r="B54" s="385"/>
      <c r="C54" s="193" t="s">
        <v>75</v>
      </c>
      <c r="D54" s="191" t="s">
        <v>205</v>
      </c>
    </row>
    <row r="55" spans="2:4" ht="26.4" outlineLevel="1" x14ac:dyDescent="0.25">
      <c r="B55" s="385"/>
      <c r="C55" s="193" t="s">
        <v>76</v>
      </c>
      <c r="D55" s="191" t="s">
        <v>158</v>
      </c>
    </row>
    <row r="56" spans="2:4" ht="26.4" outlineLevel="1" x14ac:dyDescent="0.25">
      <c r="B56" s="385"/>
      <c r="C56" s="195" t="s">
        <v>77</v>
      </c>
      <c r="D56" s="191" t="s">
        <v>340</v>
      </c>
    </row>
    <row r="57" spans="2:4" ht="38.4" customHeight="1" outlineLevel="1" x14ac:dyDescent="0.25">
      <c r="B57" s="385"/>
      <c r="C57" s="195" t="s">
        <v>78</v>
      </c>
      <c r="D57" s="191" t="s">
        <v>196</v>
      </c>
    </row>
    <row r="58" spans="2:4" outlineLevel="1" x14ac:dyDescent="0.25">
      <c r="B58" s="385"/>
      <c r="C58" s="195" t="s">
        <v>79</v>
      </c>
      <c r="D58" s="191" t="s">
        <v>160</v>
      </c>
    </row>
    <row r="59" spans="2:4" outlineLevel="1" x14ac:dyDescent="0.25">
      <c r="B59" s="385"/>
      <c r="C59" s="195" t="s">
        <v>80</v>
      </c>
      <c r="D59" s="191" t="s">
        <v>198</v>
      </c>
    </row>
    <row r="60" spans="2:4" x14ac:dyDescent="0.25">
      <c r="B60" s="386"/>
      <c r="C60" s="193" t="s">
        <v>81</v>
      </c>
      <c r="D60" s="191" t="s">
        <v>183</v>
      </c>
    </row>
    <row r="61" spans="2:4" x14ac:dyDescent="0.25">
      <c r="B61" s="196"/>
      <c r="C61" s="197" t="str">
        <f>'Reporting Template'!B2</f>
        <v>ILPA Reporting Template (v. 1.1) - This packet was last updated on Oct. 17, 2016</v>
      </c>
    </row>
  </sheetData>
  <mergeCells count="3">
    <mergeCell ref="B3:B40"/>
    <mergeCell ref="B41:B46"/>
    <mergeCell ref="B47:B60"/>
  </mergeCells>
  <printOptions horizontalCentered="1"/>
  <pageMargins left="0.2" right="0.2" top="0.6" bottom="0.2" header="0.15" footer="0.2"/>
  <pageSetup scale="46" orientation="landscape" r:id="rId1"/>
  <headerFooter>
    <oddHeader xml:space="preserve">&amp;L&amp;G&amp;C&amp;"Arial,Regular"
ILPA Fee Reporting Template - Definitions&amp;"Book Antiqua,Regular"
</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21"/>
  <sheetViews>
    <sheetView showGridLines="0" showRowColHeaders="0" zoomScale="90" zoomScaleNormal="90" workbookViewId="0">
      <selection activeCell="C13" sqref="C13:D13"/>
    </sheetView>
  </sheetViews>
  <sheetFormatPr defaultColWidth="9.21875" defaultRowHeight="15" customHeight="1" x14ac:dyDescent="0.3"/>
  <cols>
    <col min="1" max="1" width="2.21875" style="3" customWidth="1"/>
    <col min="2" max="2" width="11.21875" style="11" bestFit="1" customWidth="1"/>
    <col min="3" max="4" width="100.77734375" style="3" customWidth="1"/>
    <col min="5" max="10" width="15.77734375" style="3" customWidth="1"/>
    <col min="11" max="16384" width="9.21875" style="3"/>
  </cols>
  <sheetData>
    <row r="1" spans="2:10" s="2" customFormat="1" ht="15" customHeight="1" x14ac:dyDescent="0.3">
      <c r="B1" s="1"/>
    </row>
    <row r="2" spans="2:10" s="2" customFormat="1" ht="15" customHeight="1" x14ac:dyDescent="0.3">
      <c r="B2" s="1"/>
    </row>
    <row r="3" spans="2:10" s="2" customFormat="1" ht="15" customHeight="1" x14ac:dyDescent="0.3">
      <c r="B3" s="1"/>
    </row>
    <row r="4" spans="2:10" s="2" customFormat="1" ht="15" customHeight="1" x14ac:dyDescent="0.3">
      <c r="B4" s="1"/>
    </row>
    <row r="5" spans="2:10" s="2" customFormat="1" ht="30" customHeight="1" x14ac:dyDescent="0.3">
      <c r="B5" s="391" t="s">
        <v>127</v>
      </c>
      <c r="C5" s="391"/>
      <c r="D5" s="391"/>
      <c r="E5" s="12"/>
      <c r="F5" s="12"/>
      <c r="G5" s="12"/>
      <c r="H5" s="12"/>
      <c r="I5" s="12"/>
      <c r="J5" s="12"/>
    </row>
    <row r="6" spans="2:10" s="2" customFormat="1" ht="30" customHeight="1" x14ac:dyDescent="0.3">
      <c r="B6" s="391"/>
      <c r="C6" s="391"/>
      <c r="D6" s="391"/>
      <c r="E6" s="12"/>
      <c r="F6" s="12"/>
      <c r="G6" s="12"/>
      <c r="H6" s="12"/>
      <c r="I6" s="12"/>
      <c r="J6" s="12"/>
    </row>
    <row r="7" spans="2:10" s="2" customFormat="1" ht="15" customHeight="1" x14ac:dyDescent="0.3">
      <c r="B7" s="387"/>
      <c r="C7" s="387"/>
      <c r="D7" s="387"/>
      <c r="E7" s="13"/>
      <c r="F7" s="13"/>
      <c r="G7" s="13"/>
      <c r="H7" s="13"/>
      <c r="I7" s="13"/>
      <c r="J7" s="13"/>
    </row>
    <row r="8" spans="2:10" ht="213" customHeight="1" x14ac:dyDescent="0.3">
      <c r="B8" s="392" t="s">
        <v>128</v>
      </c>
      <c r="C8" s="392"/>
      <c r="D8" s="392"/>
      <c r="E8" s="5"/>
      <c r="F8" s="5"/>
      <c r="G8" s="5"/>
      <c r="H8" s="5"/>
      <c r="I8" s="5"/>
      <c r="J8" s="5"/>
    </row>
    <row r="9" spans="2:10" ht="30" customHeight="1" x14ac:dyDescent="0.2">
      <c r="B9" s="390" t="str">
        <f>'Reporting Template'!B2</f>
        <v>ILPA Reporting Template (v. 1.1) - This packet was last updated on Oct. 17, 2016</v>
      </c>
      <c r="C9" s="390"/>
      <c r="D9" s="390"/>
    </row>
    <row r="10" spans="2:10" ht="15.6" x14ac:dyDescent="0.3">
      <c r="B10" s="4"/>
      <c r="C10" s="4"/>
      <c r="D10" s="4"/>
      <c r="E10" s="5"/>
      <c r="F10" s="5"/>
      <c r="G10" s="5"/>
      <c r="H10" s="5"/>
      <c r="I10" s="5"/>
      <c r="J10" s="5"/>
    </row>
    <row r="11" spans="2:10" s="6" customFormat="1" ht="60" customHeight="1" x14ac:dyDescent="0.3">
      <c r="B11" s="4"/>
      <c r="C11" s="4"/>
      <c r="D11" s="4"/>
    </row>
    <row r="12" spans="2:10" ht="15.6" x14ac:dyDescent="0.3">
      <c r="B12" s="7"/>
      <c r="C12" s="388"/>
      <c r="D12" s="388"/>
      <c r="E12" s="5"/>
      <c r="F12" s="5"/>
      <c r="G12" s="5"/>
      <c r="H12" s="5"/>
      <c r="I12" s="5"/>
      <c r="J12" s="5"/>
    </row>
    <row r="13" spans="2:10" ht="45" customHeight="1" x14ac:dyDescent="0.3">
      <c r="B13" s="14"/>
      <c r="C13" s="389"/>
      <c r="D13" s="389"/>
    </row>
    <row r="14" spans="2:10" ht="15.6" customHeight="1" x14ac:dyDescent="0.3">
      <c r="B14" s="8"/>
      <c r="C14" s="388"/>
      <c r="D14" s="388"/>
    </row>
    <row r="15" spans="2:10" ht="30" customHeight="1" x14ac:dyDescent="0.3">
      <c r="B15" s="14"/>
      <c r="C15" s="389"/>
      <c r="D15" s="389"/>
    </row>
    <row r="16" spans="2:10" ht="15.6" x14ac:dyDescent="0.3">
      <c r="B16" s="7"/>
      <c r="C16" s="388"/>
      <c r="D16" s="388"/>
      <c r="E16" s="5"/>
      <c r="F16" s="5"/>
      <c r="G16" s="5"/>
      <c r="H16" s="5"/>
      <c r="I16" s="5"/>
      <c r="J16" s="5"/>
    </row>
    <row r="17" spans="2:10" ht="45" customHeight="1" x14ac:dyDescent="0.3">
      <c r="B17" s="14"/>
      <c r="C17" s="389"/>
      <c r="D17" s="389"/>
    </row>
    <row r="18" spans="2:10" ht="15.6" x14ac:dyDescent="0.3">
      <c r="B18" s="7"/>
      <c r="C18" s="388"/>
      <c r="D18" s="388"/>
      <c r="E18" s="5"/>
      <c r="F18" s="5"/>
      <c r="G18" s="5"/>
      <c r="H18" s="5"/>
      <c r="I18" s="5"/>
      <c r="J18" s="5"/>
    </row>
    <row r="19" spans="2:10" ht="30" customHeight="1" x14ac:dyDescent="0.3">
      <c r="B19" s="14"/>
      <c r="C19" s="389"/>
      <c r="D19" s="389"/>
    </row>
    <row r="20" spans="2:10" ht="16.5" customHeight="1" x14ac:dyDescent="0.3">
      <c r="B20" s="7"/>
      <c r="C20" s="388"/>
      <c r="D20" s="388"/>
      <c r="E20" s="5"/>
      <c r="F20" s="5"/>
      <c r="G20" s="5"/>
      <c r="H20" s="5"/>
      <c r="I20" s="5"/>
      <c r="J20" s="5"/>
    </row>
    <row r="21" spans="2:10" ht="30" customHeight="1" x14ac:dyDescent="0.3">
      <c r="B21" s="14"/>
      <c r="C21" s="389"/>
      <c r="D21" s="389"/>
    </row>
    <row r="22" spans="2:10" ht="15.6" customHeight="1" x14ac:dyDescent="0.3">
      <c r="B22" s="7"/>
      <c r="C22" s="388"/>
      <c r="D22" s="388"/>
      <c r="E22" s="5"/>
      <c r="F22" s="5"/>
      <c r="G22" s="5"/>
      <c r="H22" s="5"/>
      <c r="I22" s="5"/>
      <c r="J22" s="5"/>
    </row>
    <row r="23" spans="2:10" ht="45" customHeight="1" x14ac:dyDescent="0.3">
      <c r="B23" s="8"/>
      <c r="C23" s="389"/>
      <c r="D23" s="389"/>
    </row>
    <row r="24" spans="2:10" ht="15.6" x14ac:dyDescent="0.3">
      <c r="B24" s="7"/>
      <c r="C24" s="388"/>
      <c r="D24" s="388"/>
      <c r="E24" s="5"/>
      <c r="F24" s="5"/>
      <c r="G24" s="5"/>
      <c r="H24" s="5"/>
      <c r="I24" s="5"/>
      <c r="J24" s="5"/>
    </row>
    <row r="25" spans="2:10" ht="30" customHeight="1" x14ac:dyDescent="0.3">
      <c r="B25" s="8"/>
      <c r="C25" s="389"/>
      <c r="D25" s="389"/>
    </row>
    <row r="26" spans="2:10" ht="15.6" x14ac:dyDescent="0.3">
      <c r="B26" s="7"/>
      <c r="C26" s="388"/>
      <c r="D26" s="388"/>
      <c r="E26" s="5"/>
      <c r="F26" s="5"/>
      <c r="G26" s="5"/>
      <c r="H26" s="5"/>
      <c r="I26" s="5"/>
      <c r="J26" s="5"/>
    </row>
    <row r="27" spans="2:10" ht="30" customHeight="1" x14ac:dyDescent="0.3">
      <c r="B27" s="8"/>
      <c r="C27" s="389"/>
      <c r="D27" s="389"/>
    </row>
    <row r="28" spans="2:10" ht="16.5" customHeight="1" x14ac:dyDescent="0.3">
      <c r="B28" s="7"/>
      <c r="C28" s="388"/>
      <c r="D28" s="388"/>
      <c r="E28" s="5"/>
      <c r="F28" s="5"/>
      <c r="G28" s="5"/>
      <c r="H28" s="5"/>
      <c r="I28" s="5"/>
      <c r="J28" s="5"/>
    </row>
    <row r="29" spans="2:10" ht="30" customHeight="1" x14ac:dyDescent="0.3">
      <c r="B29" s="9"/>
      <c r="C29" s="389"/>
      <c r="D29" s="389"/>
    </row>
    <row r="30" spans="2:10" ht="16.5" customHeight="1" x14ac:dyDescent="0.3">
      <c r="B30" s="7"/>
      <c r="C30" s="388"/>
      <c r="D30" s="388"/>
      <c r="E30" s="5"/>
      <c r="F30" s="5"/>
      <c r="G30" s="5"/>
      <c r="H30" s="5"/>
      <c r="I30" s="5"/>
      <c r="J30" s="5"/>
    </row>
    <row r="31" spans="2:10" ht="45" customHeight="1" x14ac:dyDescent="0.3">
      <c r="B31" s="8"/>
      <c r="C31" s="393"/>
      <c r="D31" s="393"/>
    </row>
    <row r="32" spans="2:10" ht="16.5" customHeight="1" x14ac:dyDescent="0.3">
      <c r="B32" s="7"/>
      <c r="C32" s="388"/>
      <c r="D32" s="388"/>
      <c r="E32" s="5"/>
      <c r="F32" s="5"/>
      <c r="G32" s="5"/>
      <c r="H32" s="5"/>
      <c r="I32" s="5"/>
      <c r="J32" s="5"/>
    </row>
    <row r="33" spans="2:10" ht="45" customHeight="1" x14ac:dyDescent="0.3">
      <c r="B33" s="8"/>
      <c r="C33" s="389"/>
      <c r="D33" s="389"/>
    </row>
    <row r="34" spans="2:10" ht="16.5" customHeight="1" x14ac:dyDescent="0.3">
      <c r="B34" s="7"/>
      <c r="C34" s="388"/>
      <c r="D34" s="388"/>
      <c r="E34" s="5"/>
      <c r="F34" s="5"/>
      <c r="G34" s="5"/>
      <c r="H34" s="5"/>
      <c r="I34" s="5"/>
      <c r="J34" s="5"/>
    </row>
    <row r="35" spans="2:10" ht="60" customHeight="1" x14ac:dyDescent="0.3">
      <c r="B35" s="8"/>
      <c r="C35" s="389"/>
      <c r="D35" s="389"/>
    </row>
    <row r="36" spans="2:10" ht="16.5" customHeight="1" x14ac:dyDescent="0.3">
      <c r="B36" s="7"/>
      <c r="C36" s="388"/>
      <c r="D36" s="388"/>
      <c r="E36" s="5"/>
      <c r="F36" s="5"/>
      <c r="G36" s="5"/>
      <c r="H36" s="5"/>
      <c r="I36" s="5"/>
      <c r="J36" s="5"/>
    </row>
    <row r="37" spans="2:10" ht="30" customHeight="1" x14ac:dyDescent="0.3">
      <c r="B37" s="8"/>
      <c r="C37" s="389"/>
      <c r="D37" s="389"/>
    </row>
    <row r="38" spans="2:10" ht="16.5" customHeight="1" x14ac:dyDescent="0.3">
      <c r="B38" s="7"/>
      <c r="C38" s="388"/>
      <c r="D38" s="388"/>
      <c r="E38" s="5"/>
      <c r="F38" s="5"/>
      <c r="G38" s="5"/>
      <c r="H38" s="5"/>
      <c r="I38" s="5"/>
      <c r="J38" s="5"/>
    </row>
    <row r="39" spans="2:10" ht="60" customHeight="1" x14ac:dyDescent="0.3">
      <c r="B39" s="8"/>
      <c r="C39" s="393"/>
      <c r="D39" s="393"/>
    </row>
    <row r="40" spans="2:10" ht="15" customHeight="1" x14ac:dyDescent="0.3">
      <c r="B40" s="10"/>
    </row>
    <row r="41" spans="2:10" ht="15" customHeight="1" x14ac:dyDescent="0.3">
      <c r="B41" s="10"/>
    </row>
    <row r="42" spans="2:10" ht="15" customHeight="1" x14ac:dyDescent="0.3">
      <c r="B42" s="10"/>
    </row>
    <row r="43" spans="2:10" ht="15" customHeight="1" x14ac:dyDescent="0.3">
      <c r="B43" s="10"/>
    </row>
    <row r="44" spans="2:10" ht="15" customHeight="1" x14ac:dyDescent="0.3">
      <c r="B44" s="10"/>
    </row>
    <row r="45" spans="2:10" ht="15" customHeight="1" x14ac:dyDescent="0.3">
      <c r="B45" s="10"/>
    </row>
    <row r="46" spans="2:10" ht="15" customHeight="1" x14ac:dyDescent="0.3">
      <c r="B46" s="10"/>
    </row>
    <row r="47" spans="2:10" ht="15" customHeight="1" x14ac:dyDescent="0.3">
      <c r="B47" s="10"/>
    </row>
    <row r="48" spans="2:10" ht="15" customHeight="1" x14ac:dyDescent="0.3">
      <c r="B48" s="10"/>
    </row>
    <row r="49" spans="2:2" ht="15" customHeight="1" x14ac:dyDescent="0.3">
      <c r="B49" s="10"/>
    </row>
    <row r="50" spans="2:2" ht="15" customHeight="1" x14ac:dyDescent="0.3">
      <c r="B50" s="10"/>
    </row>
    <row r="51" spans="2:2" ht="15" customHeight="1" x14ac:dyDescent="0.3">
      <c r="B51" s="10"/>
    </row>
    <row r="52" spans="2:2" ht="15" customHeight="1" x14ac:dyDescent="0.3">
      <c r="B52" s="10"/>
    </row>
    <row r="53" spans="2:2" ht="15" customHeight="1" x14ac:dyDescent="0.3">
      <c r="B53" s="10"/>
    </row>
    <row r="54" spans="2:2" ht="15" customHeight="1" x14ac:dyDescent="0.3">
      <c r="B54" s="10"/>
    </row>
    <row r="55" spans="2:2" ht="15" customHeight="1" x14ac:dyDescent="0.3">
      <c r="B55" s="10"/>
    </row>
    <row r="56" spans="2:2" ht="15" customHeight="1" x14ac:dyDescent="0.3">
      <c r="B56" s="10"/>
    </row>
    <row r="57" spans="2:2" ht="15" customHeight="1" x14ac:dyDescent="0.3">
      <c r="B57" s="10"/>
    </row>
    <row r="58" spans="2:2" ht="15" customHeight="1" x14ac:dyDescent="0.3">
      <c r="B58" s="10"/>
    </row>
    <row r="59" spans="2:2" ht="15" customHeight="1" x14ac:dyDescent="0.3">
      <c r="B59" s="10"/>
    </row>
    <row r="60" spans="2:2" ht="15" customHeight="1" x14ac:dyDescent="0.3">
      <c r="B60" s="10"/>
    </row>
    <row r="61" spans="2:2" ht="15" customHeight="1" x14ac:dyDescent="0.3">
      <c r="B61" s="10"/>
    </row>
    <row r="62" spans="2:2" ht="15" customHeight="1" x14ac:dyDescent="0.3">
      <c r="B62" s="10"/>
    </row>
    <row r="63" spans="2:2" ht="15" customHeight="1" x14ac:dyDescent="0.3">
      <c r="B63" s="10"/>
    </row>
    <row r="64" spans="2:2" ht="15" customHeight="1" x14ac:dyDescent="0.3">
      <c r="B64" s="10"/>
    </row>
    <row r="65" spans="2:2" ht="15" customHeight="1" x14ac:dyDescent="0.3">
      <c r="B65" s="10"/>
    </row>
    <row r="66" spans="2:2" ht="15" customHeight="1" x14ac:dyDescent="0.3">
      <c r="B66" s="10"/>
    </row>
    <row r="67" spans="2:2" ht="15" customHeight="1" x14ac:dyDescent="0.3">
      <c r="B67" s="10"/>
    </row>
    <row r="68" spans="2:2" ht="15" customHeight="1" x14ac:dyDescent="0.3">
      <c r="B68" s="10"/>
    </row>
    <row r="69" spans="2:2" ht="15" customHeight="1" x14ac:dyDescent="0.3">
      <c r="B69" s="10"/>
    </row>
    <row r="70" spans="2:2" ht="15" customHeight="1" x14ac:dyDescent="0.3">
      <c r="B70" s="10"/>
    </row>
    <row r="71" spans="2:2" ht="15" customHeight="1" x14ac:dyDescent="0.3">
      <c r="B71" s="10"/>
    </row>
    <row r="72" spans="2:2" ht="15" customHeight="1" x14ac:dyDescent="0.3">
      <c r="B72" s="10"/>
    </row>
    <row r="73" spans="2:2" ht="15" customHeight="1" x14ac:dyDescent="0.3">
      <c r="B73" s="10"/>
    </row>
    <row r="74" spans="2:2" ht="15" customHeight="1" x14ac:dyDescent="0.3">
      <c r="B74" s="10"/>
    </row>
    <row r="75" spans="2:2" ht="15" customHeight="1" x14ac:dyDescent="0.3">
      <c r="B75" s="10"/>
    </row>
    <row r="76" spans="2:2" ht="15" customHeight="1" x14ac:dyDescent="0.3">
      <c r="B76" s="10"/>
    </row>
    <row r="77" spans="2:2" ht="15" customHeight="1" x14ac:dyDescent="0.3">
      <c r="B77" s="10"/>
    </row>
    <row r="78" spans="2:2" ht="15" customHeight="1" x14ac:dyDescent="0.3">
      <c r="B78" s="10"/>
    </row>
    <row r="79" spans="2:2" ht="15" customHeight="1" x14ac:dyDescent="0.3">
      <c r="B79" s="10"/>
    </row>
    <row r="80" spans="2:2" ht="15" customHeight="1" x14ac:dyDescent="0.3">
      <c r="B80" s="10"/>
    </row>
    <row r="81" spans="2:2" ht="15" customHeight="1" x14ac:dyDescent="0.3">
      <c r="B81" s="10"/>
    </row>
    <row r="82" spans="2:2" ht="15" customHeight="1" x14ac:dyDescent="0.3">
      <c r="B82" s="10"/>
    </row>
    <row r="83" spans="2:2" ht="15" customHeight="1" x14ac:dyDescent="0.3">
      <c r="B83" s="10"/>
    </row>
    <row r="84" spans="2:2" ht="15" customHeight="1" x14ac:dyDescent="0.3">
      <c r="B84" s="10"/>
    </row>
    <row r="85" spans="2:2" ht="15" customHeight="1" x14ac:dyDescent="0.3">
      <c r="B85" s="10"/>
    </row>
    <row r="86" spans="2:2" ht="15" customHeight="1" x14ac:dyDescent="0.3">
      <c r="B86" s="10"/>
    </row>
    <row r="87" spans="2:2" ht="15" customHeight="1" x14ac:dyDescent="0.3">
      <c r="B87" s="10"/>
    </row>
    <row r="88" spans="2:2" ht="15" customHeight="1" x14ac:dyDescent="0.3">
      <c r="B88" s="10"/>
    </row>
    <row r="89" spans="2:2" ht="15" customHeight="1" x14ac:dyDescent="0.3">
      <c r="B89" s="10"/>
    </row>
    <row r="90" spans="2:2" ht="15" customHeight="1" x14ac:dyDescent="0.3">
      <c r="B90" s="10"/>
    </row>
    <row r="91" spans="2:2" ht="15" customHeight="1" x14ac:dyDescent="0.3">
      <c r="B91" s="10"/>
    </row>
    <row r="92" spans="2:2" ht="15" customHeight="1" x14ac:dyDescent="0.3">
      <c r="B92" s="10"/>
    </row>
    <row r="93" spans="2:2" ht="15" customHeight="1" x14ac:dyDescent="0.3">
      <c r="B93" s="10"/>
    </row>
    <row r="94" spans="2:2" ht="15" customHeight="1" x14ac:dyDescent="0.3">
      <c r="B94" s="10"/>
    </row>
    <row r="95" spans="2:2" ht="15" customHeight="1" x14ac:dyDescent="0.3">
      <c r="B95" s="10"/>
    </row>
    <row r="96" spans="2:2" ht="15" customHeight="1" x14ac:dyDescent="0.3">
      <c r="B96" s="10"/>
    </row>
    <row r="97" spans="2:2" ht="15" customHeight="1" x14ac:dyDescent="0.3">
      <c r="B97" s="10"/>
    </row>
    <row r="98" spans="2:2" ht="15" customHeight="1" x14ac:dyDescent="0.3">
      <c r="B98" s="10"/>
    </row>
    <row r="99" spans="2:2" ht="15" customHeight="1" x14ac:dyDescent="0.3">
      <c r="B99" s="10"/>
    </row>
    <row r="100" spans="2:2" ht="15" customHeight="1" x14ac:dyDescent="0.3">
      <c r="B100" s="10"/>
    </row>
    <row r="101" spans="2:2" ht="15" customHeight="1" x14ac:dyDescent="0.3">
      <c r="B101" s="10"/>
    </row>
    <row r="102" spans="2:2" ht="15" customHeight="1" x14ac:dyDescent="0.3">
      <c r="B102" s="10"/>
    </row>
    <row r="103" spans="2:2" ht="15" customHeight="1" x14ac:dyDescent="0.3">
      <c r="B103" s="10"/>
    </row>
    <row r="104" spans="2:2" ht="15" customHeight="1" x14ac:dyDescent="0.3">
      <c r="B104" s="10"/>
    </row>
    <row r="105" spans="2:2" ht="15" customHeight="1" x14ac:dyDescent="0.3">
      <c r="B105" s="10"/>
    </row>
    <row r="106" spans="2:2" ht="15" customHeight="1" x14ac:dyDescent="0.3">
      <c r="B106" s="10"/>
    </row>
    <row r="107" spans="2:2" ht="15" customHeight="1" x14ac:dyDescent="0.3">
      <c r="B107" s="10"/>
    </row>
    <row r="108" spans="2:2" ht="15" customHeight="1" x14ac:dyDescent="0.3">
      <c r="B108" s="10"/>
    </row>
    <row r="109" spans="2:2" ht="15" customHeight="1" x14ac:dyDescent="0.3">
      <c r="B109" s="10"/>
    </row>
    <row r="110" spans="2:2" ht="15" customHeight="1" x14ac:dyDescent="0.3">
      <c r="B110" s="10"/>
    </row>
    <row r="111" spans="2:2" ht="15" customHeight="1" x14ac:dyDescent="0.3">
      <c r="B111" s="10"/>
    </row>
    <row r="112" spans="2:2" ht="15" customHeight="1" x14ac:dyDescent="0.3">
      <c r="B112" s="10"/>
    </row>
    <row r="113" spans="2:2" ht="15" customHeight="1" x14ac:dyDescent="0.3">
      <c r="B113" s="10"/>
    </row>
    <row r="114" spans="2:2" ht="15" customHeight="1" x14ac:dyDescent="0.3">
      <c r="B114" s="10"/>
    </row>
    <row r="115" spans="2:2" ht="15" customHeight="1" x14ac:dyDescent="0.3">
      <c r="B115" s="10"/>
    </row>
    <row r="116" spans="2:2" ht="15" customHeight="1" x14ac:dyDescent="0.3">
      <c r="B116" s="10"/>
    </row>
    <row r="117" spans="2:2" ht="15" customHeight="1" x14ac:dyDescent="0.3">
      <c r="B117" s="10"/>
    </row>
    <row r="118" spans="2:2" ht="15" customHeight="1" x14ac:dyDescent="0.3">
      <c r="B118" s="10"/>
    </row>
    <row r="119" spans="2:2" ht="15" customHeight="1" x14ac:dyDescent="0.3">
      <c r="B119" s="10"/>
    </row>
    <row r="120" spans="2:2" ht="15" customHeight="1" x14ac:dyDescent="0.3">
      <c r="B120" s="10"/>
    </row>
    <row r="121" spans="2:2" ht="15" customHeight="1" x14ac:dyDescent="0.3">
      <c r="B121" s="10"/>
    </row>
  </sheetData>
  <mergeCells count="32">
    <mergeCell ref="C35:D35"/>
    <mergeCell ref="C36:D36"/>
    <mergeCell ref="C37:D37"/>
    <mergeCell ref="C38:D38"/>
    <mergeCell ref="C39:D39"/>
    <mergeCell ref="B5:D6"/>
    <mergeCell ref="B8:D8"/>
    <mergeCell ref="C29:D29"/>
    <mergeCell ref="C30:D30"/>
    <mergeCell ref="C31:D31"/>
    <mergeCell ref="C17:D17"/>
    <mergeCell ref="C18:D18"/>
    <mergeCell ref="C19:D19"/>
    <mergeCell ref="C20:D20"/>
    <mergeCell ref="C21:D21"/>
    <mergeCell ref="C22:D22"/>
    <mergeCell ref="C12:D12"/>
    <mergeCell ref="C13:D13"/>
    <mergeCell ref="C14:D14"/>
    <mergeCell ref="C15:D15"/>
    <mergeCell ref="C16:D16"/>
    <mergeCell ref="B7:D7"/>
    <mergeCell ref="C32:D32"/>
    <mergeCell ref="C33:D33"/>
    <mergeCell ref="C34:D34"/>
    <mergeCell ref="C23:D23"/>
    <mergeCell ref="C24:D24"/>
    <mergeCell ref="C25:D25"/>
    <mergeCell ref="C26:D26"/>
    <mergeCell ref="C27:D27"/>
    <mergeCell ref="C28:D28"/>
    <mergeCell ref="B9:D9"/>
  </mergeCells>
  <printOptions horizontalCentered="1"/>
  <pageMargins left="0.2" right="0.2" top="0.5" bottom="0.25" header="0.15" footer="0.3"/>
  <pageSetup scale="63" orientation="landscape" r:id="rId1"/>
  <headerFooter>
    <oddHeader>&amp;C&amp;"Arial,Regular"&amp;12ILPA Fee Reporting Template - Related Party Definition</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24"/>
  <sheetViews>
    <sheetView showGridLines="0" zoomScale="90" zoomScaleNormal="90" workbookViewId="0">
      <selection activeCell="B5" sqref="B5:D5"/>
    </sheetView>
  </sheetViews>
  <sheetFormatPr defaultColWidth="9.21875" defaultRowHeight="15" customHeight="1" x14ac:dyDescent="0.3"/>
  <cols>
    <col min="1" max="1" width="2.21875" style="3" customWidth="1"/>
    <col min="2" max="2" width="11.21875" style="11" bestFit="1" customWidth="1"/>
    <col min="3" max="3" width="68.44140625" style="3" customWidth="1"/>
    <col min="4" max="4" width="100.77734375" style="3" customWidth="1"/>
    <col min="5" max="10" width="15.77734375" style="3" customWidth="1"/>
    <col min="11" max="16384" width="9.21875" style="3"/>
  </cols>
  <sheetData>
    <row r="1" spans="2:10" s="2" customFormat="1" ht="16.2" customHeight="1" x14ac:dyDescent="0.3">
      <c r="B1" s="1"/>
    </row>
    <row r="2" spans="2:10" s="2" customFormat="1" ht="16.2" customHeight="1" x14ac:dyDescent="0.2">
      <c r="B2" s="1"/>
      <c r="D2" s="198" t="str">
        <f>'Reporting Template'!$B$2</f>
        <v>ILPA Reporting Template (v. 1.1) - This packet was last updated on Oct. 17, 2016</v>
      </c>
      <c r="E2" s="199"/>
      <c r="F2" s="199"/>
    </row>
    <row r="3" spans="2:10" s="2" customFormat="1" ht="16.2" customHeight="1" x14ac:dyDescent="0.2">
      <c r="B3" s="1"/>
      <c r="D3" s="390"/>
      <c r="E3" s="390"/>
      <c r="F3" s="390"/>
    </row>
    <row r="4" spans="2:10" s="2" customFormat="1" ht="16.2" customHeight="1" x14ac:dyDescent="0.3">
      <c r="B4" s="1"/>
    </row>
    <row r="5" spans="2:10" s="200" customFormat="1" ht="15" customHeight="1" x14ac:dyDescent="0.25">
      <c r="B5" s="397" t="s">
        <v>242</v>
      </c>
      <c r="C5" s="397"/>
      <c r="D5" s="397"/>
    </row>
    <row r="6" spans="2:10" ht="15" customHeight="1" x14ac:dyDescent="0.3">
      <c r="B6" s="4"/>
      <c r="C6" s="4"/>
      <c r="D6" s="4"/>
      <c r="E6" s="5"/>
      <c r="F6" s="5"/>
      <c r="G6" s="5"/>
      <c r="H6" s="5"/>
      <c r="I6" s="5"/>
      <c r="J6" s="5"/>
    </row>
    <row r="7" spans="2:10" s="6" customFormat="1" ht="15" customHeight="1" x14ac:dyDescent="0.3">
      <c r="B7" s="394" t="s">
        <v>240</v>
      </c>
      <c r="C7" s="394"/>
      <c r="D7" s="394"/>
    </row>
    <row r="8" spans="2:10" ht="15" customHeight="1" x14ac:dyDescent="0.3">
      <c r="B8" s="395" t="s">
        <v>258</v>
      </c>
      <c r="C8" s="395"/>
      <c r="D8" s="395"/>
      <c r="E8" s="5"/>
      <c r="F8" s="5"/>
      <c r="G8" s="5"/>
      <c r="H8" s="5"/>
      <c r="I8" s="5"/>
      <c r="J8" s="5"/>
    </row>
    <row r="9" spans="2:10" ht="15" customHeight="1" x14ac:dyDescent="0.3">
      <c r="B9" s="395" t="s">
        <v>259</v>
      </c>
      <c r="C9" s="395"/>
      <c r="D9" s="395"/>
      <c r="E9" s="5"/>
      <c r="F9" s="5"/>
      <c r="G9" s="5"/>
      <c r="H9" s="5"/>
      <c r="I9" s="5"/>
      <c r="J9" s="5"/>
    </row>
    <row r="10" spans="2:10" ht="15" customHeight="1" x14ac:dyDescent="0.3">
      <c r="B10" s="395"/>
      <c r="C10" s="395"/>
      <c r="D10" s="395"/>
      <c r="E10" s="5"/>
      <c r="F10" s="5"/>
      <c r="G10" s="5"/>
      <c r="H10" s="5"/>
      <c r="I10" s="5"/>
      <c r="J10" s="5"/>
    </row>
    <row r="11" spans="2:10" ht="15" customHeight="1" x14ac:dyDescent="0.3">
      <c r="B11" s="394" t="s">
        <v>241</v>
      </c>
      <c r="C11" s="394"/>
      <c r="D11" s="394"/>
    </row>
    <row r="12" spans="2:10" ht="15" customHeight="1" x14ac:dyDescent="0.3">
      <c r="B12" s="395" t="s">
        <v>260</v>
      </c>
      <c r="C12" s="395"/>
      <c r="D12" s="395"/>
      <c r="E12" s="5"/>
      <c r="F12" s="5"/>
      <c r="G12" s="5"/>
      <c r="H12" s="5"/>
      <c r="I12" s="5"/>
      <c r="J12" s="5"/>
    </row>
    <row r="13" spans="2:10" ht="15" customHeight="1" x14ac:dyDescent="0.3">
      <c r="B13" s="396" t="s">
        <v>256</v>
      </c>
      <c r="C13" s="396"/>
      <c r="D13" s="396"/>
    </row>
    <row r="14" spans="2:10" ht="15" customHeight="1" x14ac:dyDescent="0.3">
      <c r="B14" s="396" t="s">
        <v>244</v>
      </c>
      <c r="C14" s="396"/>
      <c r="D14" s="396"/>
    </row>
    <row r="15" spans="2:10" ht="15" customHeight="1" x14ac:dyDescent="0.3">
      <c r="B15" s="396" t="s">
        <v>245</v>
      </c>
      <c r="C15" s="396"/>
      <c r="D15" s="396"/>
    </row>
    <row r="16" spans="2:10" ht="15" customHeight="1" x14ac:dyDescent="0.3">
      <c r="B16" s="396" t="s">
        <v>263</v>
      </c>
      <c r="C16" s="396"/>
      <c r="D16" s="396"/>
    </row>
    <row r="17" spans="2:10" ht="15" customHeight="1" x14ac:dyDescent="0.3">
      <c r="B17" s="396" t="s">
        <v>262</v>
      </c>
      <c r="C17" s="396"/>
      <c r="D17" s="396"/>
    </row>
    <row r="18" spans="2:10" ht="15" customHeight="1" x14ac:dyDescent="0.3">
      <c r="B18" s="395" t="s">
        <v>261</v>
      </c>
      <c r="C18" s="395"/>
      <c r="D18" s="395"/>
      <c r="E18" s="5"/>
      <c r="F18" s="5"/>
      <c r="G18" s="5"/>
      <c r="H18" s="5"/>
      <c r="I18" s="5"/>
      <c r="J18" s="5"/>
    </row>
    <row r="19" spans="2:10" ht="15" customHeight="1" x14ac:dyDescent="0.3">
      <c r="B19" s="395" t="s">
        <v>264</v>
      </c>
      <c r="C19" s="395"/>
      <c r="D19" s="395"/>
      <c r="E19" s="5"/>
      <c r="F19" s="5"/>
      <c r="G19" s="5"/>
      <c r="H19" s="5"/>
      <c r="I19" s="5"/>
      <c r="J19" s="5"/>
    </row>
    <row r="20" spans="2:10" ht="15" customHeight="1" x14ac:dyDescent="0.3">
      <c r="B20" s="395"/>
      <c r="C20" s="395"/>
      <c r="D20" s="395"/>
      <c r="E20" s="5"/>
      <c r="F20" s="5"/>
      <c r="G20" s="5"/>
      <c r="H20" s="5"/>
      <c r="I20" s="5"/>
      <c r="J20" s="5"/>
    </row>
    <row r="21" spans="2:10" ht="15" customHeight="1" x14ac:dyDescent="0.3">
      <c r="B21" s="394" t="s">
        <v>246</v>
      </c>
      <c r="C21" s="394"/>
      <c r="D21" s="394"/>
      <c r="E21" s="5"/>
      <c r="F21" s="5"/>
      <c r="G21" s="5"/>
      <c r="H21" s="5"/>
      <c r="I21" s="5"/>
      <c r="J21" s="5"/>
    </row>
    <row r="22" spans="2:10" ht="75.599999999999994" customHeight="1" x14ac:dyDescent="0.3">
      <c r="B22" s="395" t="s">
        <v>265</v>
      </c>
      <c r="C22" s="395"/>
      <c r="D22" s="395"/>
      <c r="E22" s="5"/>
      <c r="F22" s="5"/>
      <c r="G22" s="5"/>
      <c r="H22" s="5"/>
      <c r="I22" s="5"/>
      <c r="J22" s="5"/>
    </row>
    <row r="23" spans="2:10" ht="15" customHeight="1" x14ac:dyDescent="0.3">
      <c r="B23" s="395"/>
      <c r="C23" s="395"/>
      <c r="D23" s="395"/>
      <c r="E23" s="5"/>
      <c r="F23" s="5"/>
      <c r="G23" s="5"/>
      <c r="H23" s="5"/>
      <c r="I23" s="5"/>
      <c r="J23" s="5"/>
    </row>
    <row r="24" spans="2:10" ht="15" customHeight="1" x14ac:dyDescent="0.3">
      <c r="B24" s="395"/>
      <c r="C24" s="395"/>
      <c r="D24" s="395"/>
      <c r="E24" s="5"/>
      <c r="F24" s="5"/>
      <c r="G24" s="5"/>
      <c r="H24" s="5"/>
      <c r="I24" s="5"/>
      <c r="J24" s="5"/>
    </row>
    <row r="25" spans="2:10" ht="15" customHeight="1" x14ac:dyDescent="0.3">
      <c r="B25" s="395"/>
      <c r="C25" s="395"/>
      <c r="D25" s="395"/>
      <c r="E25" s="5"/>
      <c r="F25" s="5"/>
      <c r="G25" s="5"/>
      <c r="H25" s="5"/>
      <c r="I25" s="5"/>
      <c r="J25" s="5"/>
    </row>
    <row r="26" spans="2:10" ht="15" customHeight="1" x14ac:dyDescent="0.3">
      <c r="B26" s="395"/>
      <c r="C26" s="395"/>
      <c r="D26" s="395"/>
      <c r="E26" s="5"/>
      <c r="F26" s="5"/>
      <c r="G26" s="5"/>
      <c r="H26" s="5"/>
      <c r="I26" s="5"/>
      <c r="J26" s="5"/>
    </row>
    <row r="27" spans="2:10" ht="15" customHeight="1" x14ac:dyDescent="0.3">
      <c r="B27" s="395"/>
      <c r="C27" s="395"/>
      <c r="D27" s="395"/>
      <c r="E27" s="5"/>
      <c r="F27" s="5"/>
      <c r="G27" s="5"/>
      <c r="H27" s="5"/>
      <c r="I27" s="5"/>
      <c r="J27" s="5"/>
    </row>
    <row r="28" spans="2:10" ht="15" customHeight="1" x14ac:dyDescent="0.3">
      <c r="B28" s="8"/>
      <c r="C28" s="389"/>
      <c r="D28" s="389"/>
    </row>
    <row r="29" spans="2:10" ht="15" customHeight="1" x14ac:dyDescent="0.3">
      <c r="B29" s="7"/>
      <c r="C29" s="388"/>
      <c r="D29" s="388"/>
      <c r="E29" s="5"/>
      <c r="F29" s="5"/>
      <c r="G29" s="5"/>
      <c r="H29" s="5"/>
      <c r="I29" s="5"/>
      <c r="J29" s="5"/>
    </row>
    <row r="30" spans="2:10" ht="15" customHeight="1" x14ac:dyDescent="0.3">
      <c r="B30" s="8"/>
      <c r="C30" s="389"/>
      <c r="D30" s="389"/>
    </row>
    <row r="31" spans="2:10" ht="15" customHeight="1" x14ac:dyDescent="0.3">
      <c r="B31" s="7"/>
      <c r="C31" s="388"/>
      <c r="D31" s="388"/>
      <c r="E31" s="5"/>
      <c r="F31" s="5"/>
      <c r="G31" s="5"/>
      <c r="H31" s="5"/>
      <c r="I31" s="5"/>
      <c r="J31" s="5"/>
    </row>
    <row r="32" spans="2:10" ht="15" customHeight="1" x14ac:dyDescent="0.3">
      <c r="B32" s="9"/>
      <c r="C32" s="389"/>
      <c r="D32" s="389"/>
    </row>
    <row r="33" spans="2:10" ht="15" customHeight="1" x14ac:dyDescent="0.3">
      <c r="B33" s="7"/>
      <c r="C33" s="388"/>
      <c r="D33" s="388"/>
      <c r="E33" s="5"/>
      <c r="F33" s="5"/>
      <c r="G33" s="5"/>
      <c r="H33" s="5"/>
      <c r="I33" s="5"/>
      <c r="J33" s="5"/>
    </row>
    <row r="34" spans="2:10" ht="15" customHeight="1" x14ac:dyDescent="0.3">
      <c r="B34" s="8"/>
      <c r="C34" s="393"/>
      <c r="D34" s="393"/>
    </row>
    <row r="35" spans="2:10" ht="15" customHeight="1" x14ac:dyDescent="0.3">
      <c r="B35" s="7"/>
      <c r="C35" s="388"/>
      <c r="D35" s="388"/>
      <c r="E35" s="5"/>
      <c r="F35" s="5"/>
      <c r="G35" s="5"/>
      <c r="H35" s="5"/>
      <c r="I35" s="5"/>
      <c r="J35" s="5"/>
    </row>
    <row r="36" spans="2:10" ht="15" customHeight="1" x14ac:dyDescent="0.3">
      <c r="B36" s="8"/>
      <c r="C36" s="389"/>
      <c r="D36" s="389"/>
    </row>
    <row r="37" spans="2:10" ht="15" customHeight="1" x14ac:dyDescent="0.3">
      <c r="B37" s="7"/>
      <c r="C37" s="388"/>
      <c r="D37" s="388"/>
      <c r="E37" s="5"/>
      <c r="F37" s="5"/>
      <c r="G37" s="5"/>
      <c r="H37" s="5"/>
      <c r="I37" s="5"/>
      <c r="J37" s="5"/>
    </row>
    <row r="38" spans="2:10" ht="15" customHeight="1" x14ac:dyDescent="0.3">
      <c r="B38" s="8"/>
      <c r="C38" s="389"/>
      <c r="D38" s="389"/>
    </row>
    <row r="39" spans="2:10" ht="15" customHeight="1" x14ac:dyDescent="0.3">
      <c r="B39" s="7"/>
      <c r="C39" s="388"/>
      <c r="D39" s="388"/>
      <c r="E39" s="5"/>
      <c r="F39" s="5"/>
      <c r="G39" s="5"/>
      <c r="H39" s="5"/>
      <c r="I39" s="5"/>
      <c r="J39" s="5"/>
    </row>
    <row r="40" spans="2:10" ht="15" customHeight="1" x14ac:dyDescent="0.3">
      <c r="B40" s="8"/>
      <c r="C40" s="389"/>
      <c r="D40" s="389"/>
    </row>
    <row r="41" spans="2:10" ht="15" customHeight="1" x14ac:dyDescent="0.3">
      <c r="B41" s="7"/>
      <c r="C41" s="388"/>
      <c r="D41" s="388"/>
      <c r="E41" s="5"/>
      <c r="F41" s="5"/>
      <c r="G41" s="5"/>
      <c r="H41" s="5"/>
      <c r="I41" s="5"/>
      <c r="J41" s="5"/>
    </row>
    <row r="42" spans="2:10" ht="15" customHeight="1" x14ac:dyDescent="0.3">
      <c r="B42" s="8"/>
      <c r="C42" s="393"/>
      <c r="D42" s="393"/>
    </row>
    <row r="43" spans="2:10" ht="15" customHeight="1" x14ac:dyDescent="0.3">
      <c r="B43" s="10"/>
    </row>
    <row r="44" spans="2:10" ht="15" customHeight="1" x14ac:dyDescent="0.3">
      <c r="B44" s="10"/>
    </row>
    <row r="45" spans="2:10" ht="15" customHeight="1" x14ac:dyDescent="0.3">
      <c r="B45" s="10"/>
    </row>
    <row r="46" spans="2:10" ht="15" customHeight="1" x14ac:dyDescent="0.3">
      <c r="B46" s="10"/>
    </row>
    <row r="47" spans="2:10" ht="15" customHeight="1" x14ac:dyDescent="0.3">
      <c r="B47" s="10"/>
    </row>
    <row r="48" spans="2:10" ht="15" customHeight="1" x14ac:dyDescent="0.3">
      <c r="B48" s="10"/>
    </row>
    <row r="49" spans="2:2" ht="15" customHeight="1" x14ac:dyDescent="0.3">
      <c r="B49" s="10"/>
    </row>
    <row r="50" spans="2:2" ht="15" customHeight="1" x14ac:dyDescent="0.3">
      <c r="B50" s="10"/>
    </row>
    <row r="51" spans="2:2" ht="15" customHeight="1" x14ac:dyDescent="0.3">
      <c r="B51" s="10"/>
    </row>
    <row r="52" spans="2:2" ht="15" customHeight="1" x14ac:dyDescent="0.3">
      <c r="B52" s="10"/>
    </row>
    <row r="53" spans="2:2" ht="15" customHeight="1" x14ac:dyDescent="0.3">
      <c r="B53" s="10"/>
    </row>
    <row r="54" spans="2:2" ht="15" customHeight="1" x14ac:dyDescent="0.3">
      <c r="B54" s="10"/>
    </row>
    <row r="55" spans="2:2" ht="15" customHeight="1" x14ac:dyDescent="0.3">
      <c r="B55" s="10"/>
    </row>
    <row r="56" spans="2:2" ht="15" customHeight="1" x14ac:dyDescent="0.3">
      <c r="B56" s="10"/>
    </row>
    <row r="57" spans="2:2" ht="15" customHeight="1" x14ac:dyDescent="0.3">
      <c r="B57" s="10"/>
    </row>
    <row r="58" spans="2:2" ht="15" customHeight="1" x14ac:dyDescent="0.3">
      <c r="B58" s="10"/>
    </row>
    <row r="59" spans="2:2" ht="15" customHeight="1" x14ac:dyDescent="0.3">
      <c r="B59" s="10"/>
    </row>
    <row r="60" spans="2:2" ht="15" customHeight="1" x14ac:dyDescent="0.3">
      <c r="B60" s="10"/>
    </row>
    <row r="61" spans="2:2" ht="15" customHeight="1" x14ac:dyDescent="0.3">
      <c r="B61" s="10"/>
    </row>
    <row r="62" spans="2:2" ht="15" customHeight="1" x14ac:dyDescent="0.3">
      <c r="B62" s="10"/>
    </row>
    <row r="63" spans="2:2" ht="15" customHeight="1" x14ac:dyDescent="0.3">
      <c r="B63" s="10"/>
    </row>
    <row r="64" spans="2:2" ht="15" customHeight="1" x14ac:dyDescent="0.3">
      <c r="B64" s="10"/>
    </row>
    <row r="65" spans="2:2" ht="15" customHeight="1" x14ac:dyDescent="0.3">
      <c r="B65" s="10"/>
    </row>
    <row r="66" spans="2:2" ht="15" customHeight="1" x14ac:dyDescent="0.3">
      <c r="B66" s="10"/>
    </row>
    <row r="67" spans="2:2" ht="15" customHeight="1" x14ac:dyDescent="0.3">
      <c r="B67" s="10"/>
    </row>
    <row r="68" spans="2:2" ht="15" customHeight="1" x14ac:dyDescent="0.3">
      <c r="B68" s="10"/>
    </row>
    <row r="69" spans="2:2" ht="15" customHeight="1" x14ac:dyDescent="0.3">
      <c r="B69" s="10"/>
    </row>
    <row r="70" spans="2:2" ht="15" customHeight="1" x14ac:dyDescent="0.3">
      <c r="B70" s="10"/>
    </row>
    <row r="71" spans="2:2" ht="15" customHeight="1" x14ac:dyDescent="0.3">
      <c r="B71" s="10"/>
    </row>
    <row r="72" spans="2:2" ht="15" customHeight="1" x14ac:dyDescent="0.3">
      <c r="B72" s="10"/>
    </row>
    <row r="73" spans="2:2" ht="15" customHeight="1" x14ac:dyDescent="0.3">
      <c r="B73" s="10"/>
    </row>
    <row r="74" spans="2:2" ht="15" customHeight="1" x14ac:dyDescent="0.3">
      <c r="B74" s="10"/>
    </row>
    <row r="75" spans="2:2" ht="15" customHeight="1" x14ac:dyDescent="0.3">
      <c r="B75" s="10"/>
    </row>
    <row r="76" spans="2:2" ht="15" customHeight="1" x14ac:dyDescent="0.3">
      <c r="B76" s="10"/>
    </row>
    <row r="77" spans="2:2" ht="15" customHeight="1" x14ac:dyDescent="0.3">
      <c r="B77" s="10"/>
    </row>
    <row r="78" spans="2:2" ht="15" customHeight="1" x14ac:dyDescent="0.3">
      <c r="B78" s="10"/>
    </row>
    <row r="79" spans="2:2" ht="15" customHeight="1" x14ac:dyDescent="0.3">
      <c r="B79" s="10"/>
    </row>
    <row r="80" spans="2:2" ht="15" customHeight="1" x14ac:dyDescent="0.3">
      <c r="B80" s="10"/>
    </row>
    <row r="81" spans="2:2" ht="15" customHeight="1" x14ac:dyDescent="0.3">
      <c r="B81" s="10"/>
    </row>
    <row r="82" spans="2:2" ht="15" customHeight="1" x14ac:dyDescent="0.3">
      <c r="B82" s="10"/>
    </row>
    <row r="83" spans="2:2" ht="15" customHeight="1" x14ac:dyDescent="0.3">
      <c r="B83" s="10"/>
    </row>
    <row r="84" spans="2:2" ht="15" customHeight="1" x14ac:dyDescent="0.3">
      <c r="B84" s="10"/>
    </row>
    <row r="85" spans="2:2" ht="15" customHeight="1" x14ac:dyDescent="0.3">
      <c r="B85" s="10"/>
    </row>
    <row r="86" spans="2:2" ht="15" customHeight="1" x14ac:dyDescent="0.3">
      <c r="B86" s="10"/>
    </row>
    <row r="87" spans="2:2" ht="15" customHeight="1" x14ac:dyDescent="0.3">
      <c r="B87" s="10"/>
    </row>
    <row r="88" spans="2:2" ht="15" customHeight="1" x14ac:dyDescent="0.3">
      <c r="B88" s="10"/>
    </row>
    <row r="89" spans="2:2" ht="15" customHeight="1" x14ac:dyDescent="0.3">
      <c r="B89" s="10"/>
    </row>
    <row r="90" spans="2:2" ht="15" customHeight="1" x14ac:dyDescent="0.3">
      <c r="B90" s="10"/>
    </row>
    <row r="91" spans="2:2" ht="15" customHeight="1" x14ac:dyDescent="0.3">
      <c r="B91" s="10"/>
    </row>
    <row r="92" spans="2:2" ht="15" customHeight="1" x14ac:dyDescent="0.3">
      <c r="B92" s="10"/>
    </row>
    <row r="93" spans="2:2" ht="15" customHeight="1" x14ac:dyDescent="0.3">
      <c r="B93" s="10"/>
    </row>
    <row r="94" spans="2:2" ht="15" customHeight="1" x14ac:dyDescent="0.3">
      <c r="B94" s="10"/>
    </row>
    <row r="95" spans="2:2" ht="15" customHeight="1" x14ac:dyDescent="0.3">
      <c r="B95" s="10"/>
    </row>
    <row r="96" spans="2:2" ht="15" customHeight="1" x14ac:dyDescent="0.3">
      <c r="B96" s="10"/>
    </row>
    <row r="97" spans="2:2" ht="15" customHeight="1" x14ac:dyDescent="0.3">
      <c r="B97" s="10"/>
    </row>
    <row r="98" spans="2:2" ht="15" customHeight="1" x14ac:dyDescent="0.3">
      <c r="B98" s="10"/>
    </row>
    <row r="99" spans="2:2" ht="15" customHeight="1" x14ac:dyDescent="0.3">
      <c r="B99" s="10"/>
    </row>
    <row r="100" spans="2:2" ht="15" customHeight="1" x14ac:dyDescent="0.3">
      <c r="B100" s="10"/>
    </row>
    <row r="101" spans="2:2" ht="15" customHeight="1" x14ac:dyDescent="0.3">
      <c r="B101" s="10"/>
    </row>
    <row r="102" spans="2:2" ht="15" customHeight="1" x14ac:dyDescent="0.3">
      <c r="B102" s="10"/>
    </row>
    <row r="103" spans="2:2" ht="15" customHeight="1" x14ac:dyDescent="0.3">
      <c r="B103" s="10"/>
    </row>
    <row r="104" spans="2:2" ht="15" customHeight="1" x14ac:dyDescent="0.3">
      <c r="B104" s="10"/>
    </row>
    <row r="105" spans="2:2" ht="15" customHeight="1" x14ac:dyDescent="0.3">
      <c r="B105" s="10"/>
    </row>
    <row r="106" spans="2:2" ht="15" customHeight="1" x14ac:dyDescent="0.3">
      <c r="B106" s="10"/>
    </row>
    <row r="107" spans="2:2" ht="15" customHeight="1" x14ac:dyDescent="0.3">
      <c r="B107" s="10"/>
    </row>
    <row r="108" spans="2:2" ht="15" customHeight="1" x14ac:dyDescent="0.3">
      <c r="B108" s="10"/>
    </row>
    <row r="109" spans="2:2" ht="15" customHeight="1" x14ac:dyDescent="0.3">
      <c r="B109" s="10"/>
    </row>
    <row r="110" spans="2:2" ht="15" customHeight="1" x14ac:dyDescent="0.3">
      <c r="B110" s="10"/>
    </row>
    <row r="111" spans="2:2" ht="15" customHeight="1" x14ac:dyDescent="0.3">
      <c r="B111" s="10"/>
    </row>
    <row r="112" spans="2:2" ht="15" customHeight="1" x14ac:dyDescent="0.3">
      <c r="B112" s="10"/>
    </row>
    <row r="113" spans="2:2" ht="15" customHeight="1" x14ac:dyDescent="0.3">
      <c r="B113" s="10"/>
    </row>
    <row r="114" spans="2:2" ht="15" customHeight="1" x14ac:dyDescent="0.3">
      <c r="B114" s="10"/>
    </row>
    <row r="115" spans="2:2" ht="15" customHeight="1" x14ac:dyDescent="0.3">
      <c r="B115" s="10"/>
    </row>
    <row r="116" spans="2:2" ht="15" customHeight="1" x14ac:dyDescent="0.3">
      <c r="B116" s="10"/>
    </row>
    <row r="117" spans="2:2" ht="15" customHeight="1" x14ac:dyDescent="0.3">
      <c r="B117" s="10"/>
    </row>
    <row r="118" spans="2:2" ht="15" customHeight="1" x14ac:dyDescent="0.3">
      <c r="B118" s="10"/>
    </row>
    <row r="119" spans="2:2" ht="15" customHeight="1" x14ac:dyDescent="0.3">
      <c r="B119" s="10"/>
    </row>
    <row r="120" spans="2:2" ht="15" customHeight="1" x14ac:dyDescent="0.3">
      <c r="B120" s="10"/>
    </row>
    <row r="121" spans="2:2" ht="15" customHeight="1" x14ac:dyDescent="0.3">
      <c r="B121" s="10"/>
    </row>
    <row r="122" spans="2:2" ht="15" customHeight="1" x14ac:dyDescent="0.3">
      <c r="B122" s="10"/>
    </row>
    <row r="123" spans="2:2" ht="15" customHeight="1" x14ac:dyDescent="0.3">
      <c r="B123" s="10"/>
    </row>
    <row r="124" spans="2:2" ht="15" customHeight="1" x14ac:dyDescent="0.3">
      <c r="B124" s="10"/>
    </row>
  </sheetData>
  <mergeCells count="38">
    <mergeCell ref="C40:D40"/>
    <mergeCell ref="C28:D28"/>
    <mergeCell ref="B23:D23"/>
    <mergeCell ref="B24:D24"/>
    <mergeCell ref="B25:D25"/>
    <mergeCell ref="B26:D26"/>
    <mergeCell ref="B27:D27"/>
    <mergeCell ref="C31:D31"/>
    <mergeCell ref="C32:D32"/>
    <mergeCell ref="C33:D33"/>
    <mergeCell ref="C34:D34"/>
    <mergeCell ref="C38:D38"/>
    <mergeCell ref="B9:D9"/>
    <mergeCell ref="B10:D10"/>
    <mergeCell ref="D3:F3"/>
    <mergeCell ref="B20:D20"/>
    <mergeCell ref="B19:D19"/>
    <mergeCell ref="B7:D7"/>
    <mergeCell ref="B8:D8"/>
    <mergeCell ref="B5:D5"/>
    <mergeCell ref="B16:D16"/>
    <mergeCell ref="B17:D17"/>
    <mergeCell ref="C42:D42"/>
    <mergeCell ref="B11:D11"/>
    <mergeCell ref="B12:D12"/>
    <mergeCell ref="B13:D13"/>
    <mergeCell ref="B21:D21"/>
    <mergeCell ref="B14:D14"/>
    <mergeCell ref="B15:D15"/>
    <mergeCell ref="B18:D18"/>
    <mergeCell ref="C35:D35"/>
    <mergeCell ref="C36:D36"/>
    <mergeCell ref="C37:D37"/>
    <mergeCell ref="C39:D39"/>
    <mergeCell ref="C29:D29"/>
    <mergeCell ref="B22:D22"/>
    <mergeCell ref="C41:D41"/>
    <mergeCell ref="C30:D30"/>
  </mergeCells>
  <printOptions horizontalCentered="1"/>
  <pageMargins left="0.2" right="0.2" top="0.5" bottom="0.25" header="0.15" footer="0.3"/>
  <pageSetup scale="73" orientation="landscape" r:id="rId1"/>
  <headerFooter>
    <oddHeader>&amp;C&amp;"Arial,Regular"&amp;12ILPA Fee Reporting Template - Summary of Revisions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Suggested Guidance</vt:lpstr>
      <vt:lpstr>Reporting Template</vt:lpstr>
      <vt:lpstr>Fund of Funds-Underlying</vt:lpstr>
      <vt:lpstr>Definitions</vt:lpstr>
      <vt:lpstr>Related Party Definition</vt:lpstr>
      <vt:lpstr>Summary of Revisions</vt:lpstr>
      <vt:lpstr>Definitions!Print_Area</vt:lpstr>
      <vt:lpstr>'Fund of Funds-Underlying'!Print_Area</vt:lpstr>
      <vt:lpstr>'Related Party Definition'!Print_Area</vt:lpstr>
      <vt:lpstr>'Reporting Template'!Print_Area</vt:lpstr>
      <vt:lpstr>'Summary of Revisions'!Print_Area</vt:lpstr>
      <vt:lpstr>'Fund of Funds-Underlying'!Print_Titles</vt:lpstr>
      <vt:lpstr>'Related Party Definition'!Print_Titles</vt:lpstr>
      <vt:lpstr>'Reporting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DeMatteis</dc:creator>
  <cp:lastModifiedBy>Matthew DeMatteis</cp:lastModifiedBy>
  <cp:lastPrinted>2016-10-17T19:50:19Z</cp:lastPrinted>
  <dcterms:created xsi:type="dcterms:W3CDTF">2015-08-12T17:06:42Z</dcterms:created>
  <dcterms:modified xsi:type="dcterms:W3CDTF">2016-10-17T21:07:39Z</dcterms:modified>
</cp:coreProperties>
</file>