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icholasJenson\Desktop\CCD Documents\"/>
    </mc:Choice>
  </mc:AlternateContent>
  <xr:revisionPtr revIDLastSave="0" documentId="8_{0998438A-D881-42B9-A877-76C783EBC7E4}" xr6:coauthVersionLast="47" xr6:coauthVersionMax="47" xr10:uidLastSave="{00000000-0000-0000-0000-000000000000}"/>
  <bookViews>
    <workbookView xWindow="-120" yWindow="-120" windowWidth="29040" windowHeight="15720" xr2:uid="{F691D7EB-6929-45E9-85F2-B2A1404BAD3C}"/>
  </bookViews>
  <sheets>
    <sheet name="CC&amp;D Template - Redline" sheetId="1" r:id="rId1"/>
    <sheet name="Definitions - Redline" sheetId="2" r:id="rId2"/>
  </sheets>
  <externalReferences>
    <externalReference r:id="rId3"/>
    <externalReference r:id="rId4"/>
  </externalReferences>
  <definedNames>
    <definedName name="__123Graph_A" hidden="1">[1]index!#REF!</definedName>
    <definedName name="__123Graph_B" hidden="1">[1]index!#REF!</definedName>
    <definedName name="__123Graph_X" hidden="1">[1]index!#REF!</definedName>
    <definedName name="_Fill" hidden="1">#REF!</definedName>
    <definedName name="_xlnm._FilterDatabase" localSheetId="1" hidden="1">'Definitions - Redline'!$1:$49</definedName>
    <definedName name="_Key1" hidden="1">#REF!</definedName>
    <definedName name="_Key2" hidden="1">#REF!</definedName>
    <definedName name="_MatMult_A" hidden="1">#REF!</definedName>
    <definedName name="_MatMult_AxB" hidden="1">#REF!</definedName>
    <definedName name="_MatMult_B" hidden="1">#REF!</definedName>
    <definedName name="_Order1" hidden="1">0</definedName>
    <definedName name="_Order1_1" hidden="1">0</definedName>
    <definedName name="_Order2" hidden="1">0</definedName>
    <definedName name="_Order2_1" hidden="1">0</definedName>
    <definedName name="_Sort" hidden="1">#REF!</definedName>
    <definedName name="_Table1_In1" hidden="1">#REF!</definedName>
    <definedName name="_Table1_Out" hidden="1">#REF!</definedName>
    <definedName name="_Table2_In1" hidden="1">#REF!</definedName>
    <definedName name="AS2DocOpenMode" hidden="1">"AS2DocumentEdit"</definedName>
    <definedName name="BLPH1"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TIONAL_NON_INT_INC_FDIC" hidden="1">"c6574"</definedName>
    <definedName name="IQ_ADJUSTABLE_RATE_LOANS_FDIC" hidden="1">"c6375"</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SSET_BACKED_FDIC" hidden="1">"c6301"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L_Q_EST" hidden="1">"c6796"</definedName>
    <definedName name="IQ_CAL_Q_EST_REUT" hidden="1">"c6800"</definedName>
    <definedName name="IQ_CAL_Y_EST" hidden="1">"c6797"</definedName>
    <definedName name="IQ_CAL_Y_EST_REUT" hidden="1">"c6801"</definedName>
    <definedName name="IQ_CASH_DIVIDENDS_NET_INCOME_FDIC" hidden="1">"c6738"</definedName>
    <definedName name="IQ_CASH_IN_PROCESS_FDIC" hidden="1">"c6386"</definedName>
    <definedName name="IQ_CCE_FDIC" hidden="1">"c6296"</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FDIC" hidden="1">"c6350"</definedName>
    <definedName name="IQ_COMPANY_NOTE" hidden="1">"c6792"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T_BENCHMARK" hidden="1">"c6780"</definedName>
    <definedName name="IQ_CURRENT_BENCHMARK_CIQID" hidden="1">"c6781"</definedName>
    <definedName name="IQ_CURRENT_BENCHMARK_MATURITY" hidden="1">"c6782"</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EARNING_ASSETS_FDIC" hidden="1">"c6360"</definedName>
    <definedName name="IQ_EARNING_ASSETS_YIELD_FDIC" hidden="1">"c6724"</definedName>
    <definedName name="IQ_EARNINGS_COVERAGE_NET_CHARGE_OFFS_FDIC" hidden="1">"c6735"</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ATA_SOURCE" hidden="1">"c6788"</definedName>
    <definedName name="IQ_FISCAL_Q_EST" hidden="1">"c6794"</definedName>
    <definedName name="IQ_FISCAL_Q_EST_REUT" hidden="1">"c6798"</definedName>
    <definedName name="IQ_FISCAL_Y_EST" hidden="1">"c6795"</definedName>
    <definedName name="IQ_FISCAL_Y_EST_REUT" hidden="1">"c6799"</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ULLY_INSURED_DEPOSITS_FDIC" hidden="1">"c6487"</definedName>
    <definedName name="IQ_FUTURES_FORWARD_CONTRACTS_NOTIONAL_AMOUNT_FDIC" hidden="1">"c6518"</definedName>
    <definedName name="IQ_FUTURES_FORWARD_CONTRACTS_RATE_RISK_FDIC" hidden="1">"c6508"</definedName>
    <definedName name="IQ_FX_CONTRACTS_FDIC" hidden="1">"c6517"</definedName>
    <definedName name="IQ_FX_CONTRACTS_SPOT_FDIC" hidden="1">"c6356"</definedName>
    <definedName name="IQ_GAAP_BS" hidden="1">"c6789"</definedName>
    <definedName name="IQ_GAAP_CF" hidden="1">"c6790"</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TOTAL_FDIC" hidden="1">"c6569"</definedName>
    <definedName name="IQ_INT_FED_FUNDS_FDIC" hidden="1">"c6566"</definedName>
    <definedName name="IQ_INT_FOREIGN_DEPOSITS_FDIC" hidden="1">"c6565"</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MENT_BANKING_OTHER_FEES_FDIC" hidden="1">"c6666"</definedName>
    <definedName name="IQ_IRA_KEOGH_ACCOUNTS_FDIC" hidden="1">"c6496"</definedName>
    <definedName name="IQ_ISSUED_GUARANTEED_US_FDIC" hidden="1">"c6404"</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MATURITY_ONE_YEAR_LESS_FDIC" hidden="1">"c6425"</definedName>
    <definedName name="IQ_MONEY_MARKET_DEPOSIT_ACCOUNTS_FDIC" hidden="1">"c6553"</definedName>
    <definedName name="IQ_MORTGAGE_BACKED_SECURITIES_FDIC" hidden="1">"c6402"</definedName>
    <definedName name="IQ_MORTGAGE_SERVICING_FDIC" hidden="1">"c6335"</definedName>
    <definedName name="IQ_MULTIFAMILY_RESIDENTIAL_LOANS_FDIC" hidden="1">"c6311"</definedName>
    <definedName name="IQ_NET_CHARGE_OFFS_FDIC" hidden="1">"c6641"</definedName>
    <definedName name="IQ_NET_CHARGE_OFFS_LOANS_FDIC" hidden="1">"c6751"</definedName>
    <definedName name="IQ_NET_INCOME_FDIC" hidden="1">"c6587"</definedName>
    <definedName name="IQ_NET_INT_INC_BNK_FDIC" hidden="1">"c6570"</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SSETS_FDIC" hidden="1">"c6338"</definedName>
    <definedName name="IQ_OTHER_BORROWED_FUNDS_FDIC" hidden="1">"c6345"</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INSURANCE_FEES_FDIC" hidden="1">"c6672"</definedName>
    <definedName name="IQ_OTHER_INTANGIBLE_FDIC" hidden="1">"c6337"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NON_INT_EXP_FDIC" hidden="1">"c6578"</definedName>
    <definedName name="IQ_OTHER_NON_INT_EXPENSE_FDIC" hidden="1">"c6679"</definedName>
    <definedName name="IQ_OTHER_NON_INT_INC_FDIC" hidden="1">"c6676"</definedName>
    <definedName name="IQ_OTHER_OFF_BS_LIAB_FDIC" hidden="1">"c6533"</definedName>
    <definedName name="IQ_OTHER_RE_OWNED_FDIC" hidden="1">"c6330"</definedName>
    <definedName name="IQ_OTHER_SAVINGS_DEPOSITS_FDIC" hidden="1">"c6554"</definedName>
    <definedName name="IQ_OTHER_TRANSACTIONS_FDIC" hidden="1">"c6504"</definedName>
    <definedName name="IQ_OTHER_UNUSED_COMMITMENTS_FDIC" hidden="1">"c6530"</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LEDGED_SECURITIES_FDIC" hidden="1">"c6401"</definedName>
    <definedName name="IQ_PRE_TAX_INCOME_FDIC" hidden="1">"c6581"</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TATEMENTS_NET_FDIC" hidden="1">"c6500"</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FDIC" hidden="1">"c6730"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TATES_NONTRANSACTION_ACCOUNTS_FDIC" hidden="1">"c6547"</definedName>
    <definedName name="IQ_STATES_TOTAL_DEPOSITS_FDIC" hidden="1">"c6473"</definedName>
    <definedName name="IQ_STATES_TRANSACTION_ACCOUNTS_FDIC" hidden="1">"c6539"</definedName>
    <definedName name="IQ_STRATEGY_NOTE" hidden="1">"c6791"</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TAL_ASSETS_FDIC" hidden="1">"c6339"</definedName>
    <definedName name="IQ_TOTAL_CHARGE_OFFS_FDIC" hidden="1">"c6603"</definedName>
    <definedName name="IQ_TOTAL_DEBT_SECURITIES_FDIC" hidden="1">"c6410"</definedName>
    <definedName name="IQ_TOTAL_DEPOSITS_FDIC" hidden="1">"c6342"</definedName>
    <definedName name="IQ_TOTAL_EMPLOYEES_FDIC" hidden="1">"c6355"</definedName>
    <definedName name="IQ_TOTAL_LIAB_EQUITY_FDIC" hidden="1">"c6354"</definedName>
    <definedName name="IQ_TOTAL_LIABILITIES_FDIC" hidden="1">"c6348"</definedName>
    <definedName name="IQ_TOTAL_RECOVERIES_FDIC" hidden="1">"c6622"</definedName>
    <definedName name="IQ_TOTAL_REV_BNK_FDIC" hidden="1">"c6786"</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ALUE_TRADED" hidden="1">"c1519"</definedName>
    <definedName name="IQ_VC_REVENUE_FDIC" hidden="1">"c6667"</definedName>
    <definedName name="IQ_VOLATILE_LIABILITIES_FDIC" hidden="1">"c6364"</definedName>
    <definedName name="IQ_WRITTEN_OPTION_CONTRACTS_FDIC" hidden="1">"c6509"</definedName>
    <definedName name="IQ_WRITTEN_OPTION_CONTRACTS_FX_RISK_FDIC" hidden="1">"c6514"</definedName>
    <definedName name="IQ_WRITTEN_OPTION_CONTRACTS_NON_FX_IR_FDIC" hidden="1">"c6519"</definedName>
    <definedName name="IQ_YEAR_FOUNDED" hidden="1">"c6793"</definedName>
    <definedName name="kjk" hidden="1">{#N/A,#N/A,FALSE,"Spread";#N/A,#N/A,FALSE,"Weekly TD#1";#N/A,#N/A,FALSE,"Weekly TD#2";#N/A,#N/A,FALSE,"Weekly STB#1";#N/A,#N/A,FALSE,"Tickler";#N/A,#N/A,FALSE,"Weekly Report";#N/A,#N/A,FALSE,"Int@180"}</definedName>
    <definedName name="kjk_1" hidden="1">{#N/A,#N/A,FALSE,"Spread";#N/A,#N/A,FALSE,"Weekly TD#1";#N/A,#N/A,FALSE,"Weekly TD#2";#N/A,#N/A,FALSE,"Weekly STB#1";#N/A,#N/A,FALSE,"Tickler";#N/A,#N/A,FALSE,"Weekly Report";#N/A,#N/A,FALSE,"Int@180"}</definedName>
    <definedName name="KJKJ" hidden="1">{#N/A,#N/A,FALSE,"Spread";#N/A,#N/A,FALSE,"Weekly TD#1";#N/A,#N/A,FALSE,"Weekly TD#2";#N/A,#N/A,FALSE,"Weekly STB#1";#N/A,#N/A,FALSE,"Tickler";#N/A,#N/A,FALSE,"Weekly Report";#N/A,#N/A,FALSE,"Int@180"}</definedName>
    <definedName name="KJKJ_1" hidden="1">{#N/A,#N/A,FALSE,"Spread";#N/A,#N/A,FALSE,"Weekly TD#1";#N/A,#N/A,FALSE,"Weekly TD#2";#N/A,#N/A,FALSE,"Weekly STB#1";#N/A,#N/A,FALSE,"Tickler";#N/A,#N/A,FALSE,"Weekly Report";#N/A,#N/A,FALSE,"Int@180"}</definedName>
    <definedName name="wrn.Distributions." hidden="1">{#N/A,#N/A,FALSE,"DIS Forms";#N/A,#N/A,FALSE,"WIRE FORM";#N/A,#N/A,FALSE,"Transfers"}</definedName>
    <definedName name="wrn.Distributions._1" hidden="1">{#N/A,#N/A,FALSE,"DIS Forms";#N/A,#N/A,FALSE,"WIRE FORM";#N/A,#N/A,FALSE,"Transfers"}</definedName>
    <definedName name="WRN.DISTRIBUTIONS.D" hidden="1">{#N/A,#N/A,FALSE,"DIS Forms";#N/A,#N/A,FALSE,"WIRE FORM";#N/A,#N/A,FALSE,"Transfers"}</definedName>
    <definedName name="WRN.DISTRIBUTIONS.D_1" hidden="1">{#N/A,#N/A,FALSE,"DIS Forms";#N/A,#N/A,FALSE,"WIRE FORM";#N/A,#N/A,FALSE,"Transfers"}</definedName>
    <definedName name="wrn.HASTAX." hidden="1">{#N/A,#N/A,FALSE,"Hastax"}</definedName>
    <definedName name="wrn.HASTAX._1" hidden="1">{#N/A,#N/A,FALSE,"Hastax"}</definedName>
    <definedName name="wrn.PAYMENT." hidden="1">{#N/A,#N/A,FALSE,"Rate Sheet";#N/A,#N/A,FALSE,"TCB Fee Disb";#N/A,#N/A,FALSE,"Dist Advances";#N/A,#N/A,FALSE,"Dist Servicing fee";#N/A,#N/A,FALSE,"Dist excess";#N/A,#N/A,FALSE,"Wire to ICON";#N/A,#N/A,FALSE,"Dist Excluded"}</definedName>
    <definedName name="wrn.Payment._.Forms." hidden="1">{#N/A,#N/A,FALSE,"Cash Transfers";#N/A,#N/A,FALSE,"Dist from Collateral";#N/A,#N/A,FALSE,"Dist for Servicing fee";#N/A,#N/A,FALSE,"Wire from Collateral";#N/A,#N/A,FALSE,"Wire for Servicing Fee";#N/A,#N/A,FALSE,"Rate Sheet";#N/A,#N/A,FALSE,"Rate Sheet";#N/A,#N/A,FALSE,"Trans-Class A Res"}</definedName>
    <definedName name="wrn.Payment._.Forms._1" hidden="1">{#N/A,#N/A,FALSE,"Cash Transfers";#N/A,#N/A,FALSE,"Dist from Collateral";#N/A,#N/A,FALSE,"Dist for Servicing fee";#N/A,#N/A,FALSE,"Wire from Collateral";#N/A,#N/A,FALSE,"Wire for Servicing Fee";#N/A,#N/A,FALSE,"Rate Sheet";#N/A,#N/A,FALSE,"Rate Sheet";#N/A,#N/A,FALSE,"Trans-Class A Res"}</definedName>
    <definedName name="WRN.PAYMENT._.FORMS.S" hidden="1">{#N/A,#N/A,FALSE,"Cash Transfers";#N/A,#N/A,FALSE,"Dist from Collateral";#N/A,#N/A,FALSE,"Dist for Servicing fee";#N/A,#N/A,FALSE,"Wire from Collateral";#N/A,#N/A,FALSE,"Wire for Servicing Fee";#N/A,#N/A,FALSE,"Rate Sheet";#N/A,#N/A,FALSE,"Rate Sheet";#N/A,#N/A,FALSE,"Trans-Class A Res"}</definedName>
    <definedName name="WRN.PAYMENT._.FORMS.S_1" hidden="1">{#N/A,#N/A,FALSE,"Cash Transfers";#N/A,#N/A,FALSE,"Dist from Collateral";#N/A,#N/A,FALSE,"Dist for Servicing fee";#N/A,#N/A,FALSE,"Wire from Collateral";#N/A,#N/A,FALSE,"Wire for Servicing Fee";#N/A,#N/A,FALSE,"Rate Sheet";#N/A,#N/A,FALSE,"Rate Sheet";#N/A,#N/A,FALSE,"Trans-Class A Res"}</definedName>
    <definedName name="wrn.PAYMENT._1" hidden="1">{#N/A,#N/A,FALSE,"Rate Sheet";#N/A,#N/A,FALSE,"TCB Fee Disb";#N/A,#N/A,FALSE,"Dist Advances";#N/A,#N/A,FALSE,"Dist Servicing fee";#N/A,#N/A,FALSE,"Dist excess";#N/A,#N/A,FALSE,"Wire to ICON";#N/A,#N/A,FALSE,"Dist Excluded"}</definedName>
    <definedName name="WRN.PAYMENT.T" hidden="1">{#N/A,#N/A,FALSE,"Rate Sheet";#N/A,#N/A,FALSE,"TCB Fee Disb";#N/A,#N/A,FALSE,"Dist Advances";#N/A,#N/A,FALSE,"Dist Servicing fee";#N/A,#N/A,FALSE,"Dist excess";#N/A,#N/A,FALSE,"Wire to ICON";#N/A,#N/A,FALSE,"Dist Excluded"}</definedName>
    <definedName name="WRN.PAYMENT.T_1" hidden="1">{#N/A,#N/A,FALSE,"Rate Sheet";#N/A,#N/A,FALSE,"TCB Fee Disb";#N/A,#N/A,FALSE,"Dist Advances";#N/A,#N/A,FALSE,"Dist Servicing fee";#N/A,#N/A,FALSE,"Dist excess";#N/A,#N/A,FALSE,"Wire to ICON";#N/A,#N/A,FALSE,"Dist Excluded"}</definedName>
    <definedName name="wrn.PierOne." hidden="1">{#N/A,#N/A,FALSE,"Wireform";#N/A,#N/A,FALSE,"Disbursement";#N/A,#N/A,FALSE,"Transfers"}</definedName>
    <definedName name="wrn.PierOne._1" hidden="1">{#N/A,#N/A,FALSE,"Wireform";#N/A,#N/A,FALSE,"Disbursement";#N/A,#N/A,FALSE,"Transfers"}</definedName>
    <definedName name="wrn.Print._.All." hidden="1">{#N/A,#N/A,FALSE,"Input Data Sheet";#N/A,#N/A,FALSE,"Turnover";#N/A,#N/A,FALSE,"NSAR";#N/A,#N/A,FALSE,"NAV Rollforward";#N/A,#N/A,FALSE,"Ratios-HUB";#N/A,#N/A,FALSE,"Ratios-Marathon";#N/A,#N/A,FALSE,"Ratios - Traditional";#N/A,#N/A,FALSE,"Ratios - Classic";#N/A,#N/A,FALSE,"Share Proof-Marathon";#N/A,#N/A,FALSE,"Share Proof-Traditional";#N/A,#N/A,FALSE,"Share Proof - Classic";#N/A,#N/A,FALSE,"Per Share-Marathon";#N/A,#N/A,FALSE,"Per Share-Traditional";#N/A,#N/A,FALSE,"Per Share-Classic";#N/A,#N/A,FALSE,"Capital Roll - Hub";#N/A,#N/A,FALSE,"Capital Roll - Spokes";#N/A,#N/A,FALSE,"Hastax"}</definedName>
    <definedName name="wrn.Print._.All._1" hidden="1">{#N/A,#N/A,FALSE,"Input Data Sheet";#N/A,#N/A,FALSE,"Turnover";#N/A,#N/A,FALSE,"NSAR";#N/A,#N/A,FALSE,"NAV Rollforward";#N/A,#N/A,FALSE,"Ratios-HUB";#N/A,#N/A,FALSE,"Ratios-Marathon";#N/A,#N/A,FALSE,"Ratios - Traditional";#N/A,#N/A,FALSE,"Ratios - Classic";#N/A,#N/A,FALSE,"Share Proof-Marathon";#N/A,#N/A,FALSE,"Share Proof-Traditional";#N/A,#N/A,FALSE,"Share Proof - Classic";#N/A,#N/A,FALSE,"Per Share-Marathon";#N/A,#N/A,FALSE,"Per Share-Traditional";#N/A,#N/A,FALSE,"Per Share-Classic";#N/A,#N/A,FALSE,"Capital Roll - Hub";#N/A,#N/A,FALSE,"Capital Roll - Spokes";#N/A,#N/A,FALSE,"Hastax"}</definedName>
    <definedName name="wrn.Print._.Classic." hidden="1">{#N/A,#N/A,FALSE,"Ratios - Classic";#N/A,#N/A,FALSE,"Share Proof - Classic";#N/A,#N/A,FALSE,"Per Share-Classic"}</definedName>
    <definedName name="wrn.Print._.Classic._1" hidden="1">{#N/A,#N/A,FALSE,"Ratios - Classic";#N/A,#N/A,FALSE,"Share Proof - Classic";#N/A,#N/A,FALSE,"Per Share-Classic"}</definedName>
    <definedName name="wrn.Print._.Hub." hidden="1">{#N/A,#N/A,FALSE,"Input Data Sheet";#N/A,#N/A,FALSE,"Turnover";#N/A,#N/A,FALSE,"NSAR";#N/A,#N/A,FALSE,"Ratios-HUB";#N/A,#N/A,FALSE,"Capital Roll - Hub"}</definedName>
    <definedName name="wrn.Print._.Hub._1" hidden="1">{#N/A,#N/A,FALSE,"Input Data Sheet";#N/A,#N/A,FALSE,"Turnover";#N/A,#N/A,FALSE,"NSAR";#N/A,#N/A,FALSE,"Ratios-HUB";#N/A,#N/A,FALSE,"Capital Roll - Hub"}</definedName>
    <definedName name="wrn.Print._.Marathon." hidden="1">{#N/A,#N/A,FALSE,"Ratios-Marathon";#N/A,#N/A,FALSE,"Share Proof-Marathon";#N/A,#N/A,FALSE,"Per Share-Marathon"}</definedName>
    <definedName name="wrn.Print._.Marathon._1" hidden="1">{#N/A,#N/A,FALSE,"Ratios-Marathon";#N/A,#N/A,FALSE,"Share Proof-Marathon";#N/A,#N/A,FALSE,"Per Share-Marathon"}</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Medallion._1" hidden="1">{#N/A,#N/A,FALSE,"Ratios - Medallion Class A";#N/A,#N/A,FALSE,"Ratios - Medallion Class B";#N/A,#N/A,FALSE,"Share Proof - Medallion A";#N/A,#N/A,FALSE,"Share Proof - Medallion B";#N/A,#N/A,FALSE,"Per Share-Medallion A";#N/A,#N/A,FALSE,"Per Share-Medallion B"}</definedName>
    <definedName name="wrn.Print._.Spokes." hidden="1">{#N/A,#N/A,FALSE,"Input Data Sheet";#N/A,#N/A,FALSE,"NAV rollforward";#N/A,#N/A,FALSE,"Capital Roll - Spokes";#N/A,#N/A,FALSE,"Hastax"}</definedName>
    <definedName name="wrn.Print._.Spokes._1" hidden="1">{#N/A,#N/A,FALSE,"Input Data Sheet";#N/A,#N/A,FALSE,"NAV rollforward";#N/A,#N/A,FALSE,"Capital Roll - Spokes";#N/A,#N/A,FALSE,"Hastax"}</definedName>
    <definedName name="wrn.Print._.Traditional." hidden="1">{#N/A,#N/A,FALSE,"Ratios - Traditional";#N/A,#N/A,FALSE,"Share Proof-Traditional";#N/A,#N/A,FALSE,"Per Share-Traditional"}</definedName>
    <definedName name="wrn.Print._.Traditional._1" hidden="1">{#N/A,#N/A,FALSE,"Ratios - Traditional";#N/A,#N/A,FALSE,"Share Proof-Traditional";#N/A,#N/A,FALSE,"Per Share-Traditional"}</definedName>
    <definedName name="wrn.Weekly._.Transaction." hidden="1">{#N/A,#N/A,FALSE,"Spread";#N/A,#N/A,FALSE,"Weekly TD#1";#N/A,#N/A,FALSE,"Weekly TD#2";#N/A,#N/A,FALSE,"Weekly STB#1";#N/A,#N/A,FALSE,"Tickler";#N/A,#N/A,FALSE,"Weekly Report";#N/A,#N/A,FALSE,"Int@180"}</definedName>
    <definedName name="wrn.Weekly._.Transaction._1" hidden="1">{#N/A,#N/A,FALSE,"Spread";#N/A,#N/A,FALSE,"Weekly TD#1";#N/A,#N/A,FALSE,"Weekly TD#2";#N/A,#N/A,FALSE,"Weekly STB#1";#N/A,#N/A,FALSE,"Tickler";#N/A,#N/A,FALSE,"Weekly Report";#N/A,#N/A,FALSE,"Int@180"}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 i="2" l="1"/>
  <c r="A52" i="2"/>
  <c r="C12" i="1"/>
  <c r="D12" i="1"/>
  <c r="C16" i="1"/>
  <c r="C23" i="1"/>
  <c r="C29" i="1"/>
  <c r="C30" i="1" s="1"/>
  <c r="D29" i="1"/>
  <c r="D30" i="1"/>
  <c r="D32" i="1"/>
  <c r="G44" i="1"/>
  <c r="I44" i="1"/>
  <c r="J44" i="1"/>
  <c r="H44" i="1" s="1"/>
  <c r="G45" i="1"/>
  <c r="I45" i="1"/>
  <c r="J45" i="1"/>
  <c r="K45" i="1" s="1"/>
  <c r="G46" i="1"/>
  <c r="I46" i="1"/>
  <c r="H46" i="1" s="1"/>
  <c r="J46" i="1"/>
  <c r="K46" i="1" s="1"/>
  <c r="G47" i="1"/>
  <c r="I47" i="1"/>
  <c r="H47" i="1" s="1"/>
  <c r="J47" i="1"/>
  <c r="K47" i="1" s="1"/>
  <c r="G48" i="1"/>
  <c r="I48" i="1"/>
  <c r="H48" i="1" s="1"/>
  <c r="J48" i="1"/>
  <c r="K48" i="1" s="1"/>
  <c r="G49" i="1"/>
  <c r="I49" i="1"/>
  <c r="H49" i="1" s="1"/>
  <c r="J49" i="1"/>
  <c r="K49" i="1" s="1"/>
  <c r="G50" i="1"/>
  <c r="I50" i="1"/>
  <c r="H50" i="1" s="1"/>
  <c r="J50" i="1"/>
  <c r="K50" i="1" s="1"/>
  <c r="G51" i="1"/>
  <c r="I51" i="1"/>
  <c r="H51" i="1" s="1"/>
  <c r="J51" i="1"/>
  <c r="K51" i="1"/>
  <c r="G52" i="1"/>
  <c r="I52" i="1"/>
  <c r="H52" i="1" s="1"/>
  <c r="J52" i="1"/>
  <c r="K52" i="1"/>
  <c r="G53" i="1"/>
  <c r="I53" i="1"/>
  <c r="H53" i="1" s="1"/>
  <c r="J53" i="1"/>
  <c r="K53" i="1"/>
  <c r="G54" i="1"/>
  <c r="I54" i="1"/>
  <c r="H54" i="1" s="1"/>
  <c r="J54" i="1"/>
  <c r="K54" i="1"/>
  <c r="G55" i="1"/>
  <c r="I55" i="1"/>
  <c r="H55" i="1" s="1"/>
  <c r="J55" i="1"/>
  <c r="K55" i="1"/>
  <c r="G56" i="1"/>
  <c r="I56" i="1"/>
  <c r="H56" i="1" s="1"/>
  <c r="J56" i="1"/>
  <c r="K56" i="1" s="1"/>
  <c r="G57" i="1"/>
  <c r="I57" i="1"/>
  <c r="H57" i="1" s="1"/>
  <c r="J57" i="1"/>
  <c r="K57" i="1" s="1"/>
  <c r="G58" i="1"/>
  <c r="H58" i="1"/>
  <c r="I58" i="1"/>
  <c r="J58" i="1"/>
  <c r="K58" i="1" s="1"/>
  <c r="G59" i="1"/>
  <c r="I59" i="1"/>
  <c r="H59" i="1" s="1"/>
  <c r="J59" i="1"/>
  <c r="K59" i="1" s="1"/>
  <c r="G60" i="1"/>
  <c r="I60" i="1"/>
  <c r="H60" i="1" s="1"/>
  <c r="J60" i="1"/>
  <c r="K60" i="1" s="1"/>
  <c r="G61" i="1"/>
  <c r="I61" i="1"/>
  <c r="H61" i="1" s="1"/>
  <c r="J61" i="1"/>
  <c r="K61" i="1" s="1"/>
  <c r="G62" i="1"/>
  <c r="I62" i="1"/>
  <c r="H62" i="1" s="1"/>
  <c r="J62" i="1"/>
  <c r="K62" i="1" s="1"/>
  <c r="G63" i="1"/>
  <c r="I63" i="1"/>
  <c r="H63" i="1" s="1"/>
  <c r="J63" i="1"/>
  <c r="K63" i="1" s="1"/>
  <c r="G64" i="1"/>
  <c r="I64" i="1"/>
  <c r="H64" i="1" s="1"/>
  <c r="J64" i="1"/>
  <c r="K64" i="1" s="1"/>
  <c r="G65" i="1"/>
  <c r="I65" i="1"/>
  <c r="H65" i="1" s="1"/>
  <c r="J65" i="1"/>
  <c r="K65" i="1" s="1"/>
  <c r="G66" i="1"/>
  <c r="I66" i="1"/>
  <c r="H66" i="1" s="1"/>
  <c r="J66" i="1"/>
  <c r="K66" i="1" s="1"/>
  <c r="G67" i="1"/>
  <c r="H67" i="1"/>
  <c r="I67" i="1"/>
  <c r="J67" i="1"/>
  <c r="K67" i="1" s="1"/>
  <c r="G68" i="1"/>
  <c r="H68" i="1"/>
  <c r="I68" i="1"/>
  <c r="J68" i="1"/>
  <c r="K68" i="1"/>
  <c r="G69" i="1"/>
  <c r="I69" i="1"/>
  <c r="H69" i="1" s="1"/>
  <c r="J69" i="1"/>
  <c r="K69" i="1" s="1"/>
  <c r="G70" i="1"/>
  <c r="I70" i="1"/>
  <c r="H70" i="1" s="1"/>
  <c r="J70" i="1"/>
  <c r="K70" i="1"/>
  <c r="G71" i="1"/>
  <c r="I71" i="1"/>
  <c r="H71" i="1" s="1"/>
  <c r="J71" i="1"/>
  <c r="K71" i="1"/>
  <c r="G72" i="1"/>
  <c r="I72" i="1"/>
  <c r="H72" i="1" s="1"/>
  <c r="J72" i="1"/>
  <c r="K72" i="1" s="1"/>
  <c r="G73" i="1"/>
  <c r="I73" i="1"/>
  <c r="H73" i="1" s="1"/>
  <c r="J73" i="1"/>
  <c r="K73" i="1" s="1"/>
  <c r="G74" i="1"/>
  <c r="I74" i="1"/>
  <c r="H74" i="1" s="1"/>
  <c r="J74" i="1"/>
  <c r="K74" i="1" s="1"/>
  <c r="G75" i="1"/>
  <c r="I75" i="1"/>
  <c r="H75" i="1" s="1"/>
  <c r="J75" i="1"/>
  <c r="K75" i="1" s="1"/>
  <c r="G76" i="1"/>
  <c r="I76" i="1"/>
  <c r="H76" i="1" s="1"/>
  <c r="J76" i="1"/>
  <c r="K76" i="1" s="1"/>
  <c r="G77" i="1"/>
  <c r="I77" i="1"/>
  <c r="H77" i="1" s="1"/>
  <c r="J77" i="1"/>
  <c r="K77" i="1" s="1"/>
  <c r="G78" i="1"/>
  <c r="I78" i="1"/>
  <c r="H78" i="1" s="1"/>
  <c r="J78" i="1"/>
  <c r="K78" i="1" s="1"/>
  <c r="G79" i="1"/>
  <c r="I79" i="1"/>
  <c r="H79" i="1" s="1"/>
  <c r="J79" i="1"/>
  <c r="K79" i="1" s="1"/>
  <c r="G80" i="1"/>
  <c r="I80" i="1"/>
  <c r="H80" i="1" s="1"/>
  <c r="J80" i="1"/>
  <c r="K80" i="1" s="1"/>
  <c r="G81" i="1"/>
  <c r="I81" i="1"/>
  <c r="H81" i="1" s="1"/>
  <c r="J81" i="1"/>
  <c r="K81" i="1"/>
  <c r="G82" i="1"/>
  <c r="I82" i="1"/>
  <c r="H82" i="1" s="1"/>
  <c r="J82" i="1"/>
  <c r="K82" i="1" s="1"/>
  <c r="G83" i="1"/>
  <c r="I83" i="1"/>
  <c r="H83" i="1" s="1"/>
  <c r="J83" i="1"/>
  <c r="K83" i="1" s="1"/>
  <c r="G84" i="1"/>
  <c r="I84" i="1"/>
  <c r="H84" i="1" s="1"/>
  <c r="J84" i="1"/>
  <c r="K84" i="1" s="1"/>
  <c r="G85" i="1"/>
  <c r="I85" i="1"/>
  <c r="H85" i="1" s="1"/>
  <c r="J85" i="1"/>
  <c r="K85" i="1" s="1"/>
  <c r="C119" i="1"/>
  <c r="C37" i="1" l="1"/>
  <c r="H45" i="1"/>
  <c r="C24" i="1"/>
  <c r="C27" i="1" s="1"/>
  <c r="K44" i="1"/>
  <c r="C31" i="1" s="1"/>
  <c r="D31" i="1" l="1"/>
  <c r="D35" i="1" s="1"/>
  <c r="D36" i="1" s="1"/>
  <c r="C32" i="1"/>
  <c r="C35" i="1"/>
  <c r="C36" i="1" s="1"/>
</calcChain>
</file>

<file path=xl/sharedStrings.xml><?xml version="1.0" encoding="utf-8"?>
<sst xmlns="http://schemas.openxmlformats.org/spreadsheetml/2006/main" count="380" uniqueCount="244">
  <si>
    <t>Removed</t>
  </si>
  <si>
    <t>Reason for Variance</t>
  </si>
  <si>
    <t>Variance</t>
  </si>
  <si>
    <t>Beginning Balance - Current Period (as reported in current notice)</t>
  </si>
  <si>
    <t>Ending Balance -  Prior Period (as reported in prior notice)</t>
  </si>
  <si>
    <t xml:space="preserve">     If yes: What is the proposed remedy</t>
  </si>
  <si>
    <t xml:space="preserve">     If yes: What is the amount</t>
  </si>
  <si>
    <t>No Change</t>
  </si>
  <si>
    <t>Carry Paid/(Received) [A-B]</t>
  </si>
  <si>
    <t>G/L - after LP/GP Split [B]</t>
  </si>
  <si>
    <t>G/L - pre LP/GP split [A]</t>
  </si>
  <si>
    <t>Return of Capital</t>
  </si>
  <si>
    <t>Distributable Cash</t>
  </si>
  <si>
    <t>Total</t>
  </si>
  <si>
    <t>GP</t>
  </si>
  <si>
    <t>All LPs</t>
  </si>
  <si>
    <t>Investor #X</t>
  </si>
  <si>
    <t xml:space="preserve"> Partial Sale of Company B</t>
  </si>
  <si>
    <t>Separate Table</t>
  </si>
  <si>
    <r>
      <rPr>
        <b/>
        <sz val="10"/>
        <color indexed="10"/>
        <rFont val="Arial"/>
        <family val="2"/>
      </rPr>
      <t>2.26</t>
    </r>
    <r>
      <rPr>
        <b/>
        <sz val="10"/>
        <color indexed="8"/>
        <rFont val="Arial"/>
        <family val="2"/>
      </rPr>
      <t xml:space="preserve"> Waterfall/Carry Calculation (per Section X.X(x) of LPA)</t>
    </r>
  </si>
  <si>
    <r>
      <rPr>
        <b/>
        <sz val="10"/>
        <color indexed="10"/>
        <rFont val="Arial"/>
        <family val="2"/>
      </rPr>
      <t>2.25</t>
    </r>
    <r>
      <rPr>
        <b/>
        <sz val="10"/>
        <color indexed="8"/>
        <rFont val="Arial"/>
        <family val="2"/>
      </rPr>
      <t xml:space="preserve"> Cumulative Management Fees</t>
    </r>
  </si>
  <si>
    <t>Call: Mgmt. Fee (Investor #X):</t>
  </si>
  <si>
    <t>Fee Offset</t>
  </si>
  <si>
    <t>Waiver Amount</t>
  </si>
  <si>
    <t>Gross Calculation:</t>
  </si>
  <si>
    <t>Calculation Basis, per LPA:</t>
  </si>
  <si>
    <t>Time Period:</t>
  </si>
  <si>
    <r>
      <rPr>
        <b/>
        <sz val="10"/>
        <color indexed="10"/>
        <rFont val="Arial"/>
        <family val="2"/>
      </rPr>
      <t>2.24</t>
    </r>
    <r>
      <rPr>
        <b/>
        <sz val="10"/>
        <color indexed="8"/>
        <rFont val="Arial"/>
        <family val="2"/>
      </rPr>
      <t xml:space="preserve"> Management Fee Calculation (per Section X.X(x) of LPA)</t>
    </r>
  </si>
  <si>
    <t>Decreases</t>
  </si>
  <si>
    <t>Call: Investments</t>
  </si>
  <si>
    <t>Call for investment in XYZ Corp</t>
  </si>
  <si>
    <t>Net Amount Called / (Distributed) - Current Notice</t>
  </si>
  <si>
    <t>Value Impact on Unfunded Commitment 
(Net Contributed)</t>
  </si>
  <si>
    <t>Inside / Outside Fund</t>
  </si>
  <si>
    <t>Formulas, Do Not Overwrite</t>
  </si>
  <si>
    <r>
      <rPr>
        <b/>
        <sz val="10"/>
        <color indexed="10"/>
        <rFont val="Arial"/>
        <family val="2"/>
      </rPr>
      <t>2.18</t>
    </r>
    <r>
      <rPr>
        <b/>
        <sz val="10"/>
        <color indexed="8"/>
        <rFont val="Arial"/>
        <family val="2"/>
      </rPr>
      <t xml:space="preserve"> Impact on Unfunded Commitment 
(Choose from Dropdown)</t>
    </r>
  </si>
  <si>
    <r>
      <rPr>
        <b/>
        <sz val="10"/>
        <color indexed="10"/>
        <rFont val="Arial"/>
        <family val="2"/>
      </rPr>
      <t>2.17</t>
    </r>
    <r>
      <rPr>
        <b/>
        <sz val="10"/>
        <rFont val="Arial"/>
        <family val="2"/>
      </rPr>
      <t xml:space="preserve"> LP Amount 
(Enter all Values as Positive Amounts)</t>
    </r>
  </si>
  <si>
    <r>
      <rPr>
        <b/>
        <sz val="10"/>
        <color indexed="10"/>
        <rFont val="Arial"/>
        <family val="2"/>
      </rPr>
      <t>2.16</t>
    </r>
    <r>
      <rPr>
        <b/>
        <sz val="10"/>
        <color indexed="8"/>
        <rFont val="Arial"/>
        <family val="2"/>
      </rPr>
      <t xml:space="preserve"> Transaction Type 
(Choose from Dropdown)</t>
    </r>
  </si>
  <si>
    <r>
      <rPr>
        <b/>
        <sz val="10"/>
        <color indexed="10"/>
        <rFont val="Arial"/>
        <family val="2"/>
      </rPr>
      <t>2.15</t>
    </r>
    <r>
      <rPr>
        <b/>
        <sz val="10"/>
        <color indexed="8"/>
        <rFont val="Arial"/>
        <family val="2"/>
      </rPr>
      <t xml:space="preserve"> Holding Name / Transaction Description 
(If applicable, please provide a 2-3 word description of each transaction, particularly for misc. fees or income)</t>
    </r>
  </si>
  <si>
    <t>New</t>
  </si>
  <si>
    <t>Formula Updated</t>
  </si>
  <si>
    <t>Change to Transaction Type List</t>
  </si>
  <si>
    <t>Redline Notes</t>
  </si>
  <si>
    <r>
      <rPr>
        <b/>
        <sz val="12"/>
        <color indexed="10"/>
        <rFont val="Arial"/>
        <family val="2"/>
      </rPr>
      <t>Section C:</t>
    </r>
    <r>
      <rPr>
        <b/>
        <sz val="12"/>
        <color theme="1"/>
        <rFont val="Arial"/>
        <family val="2"/>
      </rPr>
      <t xml:space="preserve">  Worksheet - LP Amounts (Fund Local Currency) - Please include any transactions that net to zero</t>
    </r>
  </si>
  <si>
    <r>
      <rPr>
        <b/>
        <sz val="11.5"/>
        <color rgb="FFFF0000"/>
        <rFont val="Arial"/>
        <family val="2"/>
      </rPr>
      <t>2.23</t>
    </r>
    <r>
      <rPr>
        <b/>
        <sz val="11.5"/>
        <color theme="1"/>
        <rFont val="Arial"/>
        <family val="2"/>
      </rPr>
      <t xml:space="preserve"> LP Total Net Amount Called / (Distributed) -
 Current Notice</t>
    </r>
  </si>
  <si>
    <t xml:space="preserve">                                         </t>
  </si>
  <si>
    <r>
      <t>as a % of Fund Amount</t>
    </r>
    <r>
      <rPr>
        <strike/>
        <vertAlign val="superscript"/>
        <sz val="10"/>
        <color rgb="FFFF0000"/>
        <rFont val="Arial"/>
        <family val="2"/>
      </rPr>
      <t>2</t>
    </r>
  </si>
  <si>
    <t>New Field</t>
  </si>
  <si>
    <t>as a % of Fund Amount (Outside Fund)</t>
  </si>
  <si>
    <t>LP Amount (Current Notice) (Outside Fund):</t>
  </si>
  <si>
    <t>Field Updated - "Inside Fund"</t>
  </si>
  <si>
    <r>
      <t xml:space="preserve">as a % of Fund Amount </t>
    </r>
    <r>
      <rPr>
        <sz val="10"/>
        <color rgb="FF00B050"/>
        <rFont val="Arial"/>
        <family val="2"/>
      </rPr>
      <t>(Inside Fund)</t>
    </r>
  </si>
  <si>
    <r>
      <rPr>
        <b/>
        <sz val="10"/>
        <color rgb="FFFF0000"/>
        <rFont val="Arial"/>
        <family val="2"/>
      </rPr>
      <t>2.21</t>
    </r>
    <r>
      <rPr>
        <sz val="10"/>
        <color theme="1"/>
        <rFont val="Arial"/>
        <family val="2"/>
      </rPr>
      <t xml:space="preserve"> LP Amount (Current Notice) </t>
    </r>
    <r>
      <rPr>
        <sz val="10"/>
        <color rgb="FF00B050"/>
        <rFont val="Arial"/>
        <family val="2"/>
      </rPr>
      <t>(Inside Fund)</t>
    </r>
    <r>
      <rPr>
        <sz val="10"/>
        <color theme="1"/>
        <rFont val="Arial"/>
        <family val="2"/>
      </rPr>
      <t>:</t>
    </r>
  </si>
  <si>
    <t>New Section</t>
  </si>
  <si>
    <t>Net Cash Flow -- (NEW)</t>
  </si>
  <si>
    <r>
      <t>(Distributions)</t>
    </r>
    <r>
      <rPr>
        <b/>
        <u/>
        <vertAlign val="superscript"/>
        <sz val="10"/>
        <color theme="1"/>
        <rFont val="Arial"/>
        <family val="2"/>
      </rPr>
      <t>2</t>
    </r>
  </si>
  <si>
    <r>
      <t>Contributions</t>
    </r>
    <r>
      <rPr>
        <b/>
        <u/>
        <vertAlign val="superscript"/>
        <sz val="10"/>
        <color theme="1"/>
        <rFont val="Arial"/>
        <family val="2"/>
      </rPr>
      <t>2</t>
    </r>
  </si>
  <si>
    <t>Aggregate Calls / Distributions</t>
  </si>
  <si>
    <t>Unfunded Balance (Including Current Notice)</t>
  </si>
  <si>
    <t>Other Unfunded Adjustment</t>
  </si>
  <si>
    <t>Expired/Released Commitments</t>
  </si>
  <si>
    <t>Impact on Unfunded Balance (Current Notice)</t>
  </si>
  <si>
    <t>Formula Removed</t>
  </si>
  <si>
    <r>
      <t>Unfunded Balance (Prior to Current Notice)</t>
    </r>
    <r>
      <rPr>
        <vertAlign val="superscript"/>
        <sz val="10"/>
        <color theme="1"/>
        <rFont val="Arial"/>
        <family val="2"/>
      </rPr>
      <t>1</t>
    </r>
  </si>
  <si>
    <r>
      <rPr>
        <b/>
        <sz val="10"/>
        <color indexed="10"/>
        <rFont val="Arial"/>
        <family val="2"/>
      </rPr>
      <t>2.19</t>
    </r>
    <r>
      <rPr>
        <b/>
        <sz val="10"/>
        <color indexed="8"/>
        <rFont val="Arial"/>
        <family val="2"/>
      </rPr>
      <t xml:space="preserve"> Unfunded Commitment</t>
    </r>
  </si>
  <si>
    <t>Section Expanded</t>
  </si>
  <si>
    <t>LP Balances / Totals (Fund Local Currency) - Formulas, Do Not Overwrite</t>
  </si>
  <si>
    <r>
      <rPr>
        <b/>
        <strike/>
        <sz val="10"/>
        <color rgb="FFFF0000"/>
        <rFont val="Arial"/>
        <family val="2"/>
      </rPr>
      <t>2.14</t>
    </r>
    <r>
      <rPr>
        <strike/>
        <sz val="10"/>
        <color rgb="FFFF0000"/>
        <rFont val="Arial"/>
        <family val="2"/>
      </rPr>
      <t xml:space="preserve"> LP Cumulative Distributions</t>
    </r>
    <r>
      <rPr>
        <strike/>
        <vertAlign val="superscript"/>
        <sz val="10"/>
        <color rgb="FFFF0000"/>
        <rFont val="Arial"/>
        <family val="2"/>
      </rPr>
      <t>1,2</t>
    </r>
    <r>
      <rPr>
        <strike/>
        <sz val="10"/>
        <color rgb="FFFF0000"/>
        <rFont val="Arial"/>
        <family val="2"/>
      </rPr>
      <t xml:space="preserve"> (Prior to current notice)</t>
    </r>
  </si>
  <si>
    <r>
      <rPr>
        <b/>
        <strike/>
        <sz val="10"/>
        <color rgb="FFFF0000"/>
        <rFont val="Arial"/>
        <family val="2"/>
      </rPr>
      <t>2.13</t>
    </r>
    <r>
      <rPr>
        <strike/>
        <sz val="10"/>
        <color rgb="FFFF0000"/>
        <rFont val="Arial"/>
        <family val="2"/>
      </rPr>
      <t xml:space="preserve"> LP Cumulative Contributions</t>
    </r>
    <r>
      <rPr>
        <strike/>
        <vertAlign val="superscript"/>
        <sz val="10"/>
        <color rgb="FFFF0000"/>
        <rFont val="Arial"/>
        <family val="2"/>
      </rPr>
      <t>1,2</t>
    </r>
    <r>
      <rPr>
        <strike/>
        <sz val="10"/>
        <color rgb="FFFF0000"/>
        <rFont val="Arial"/>
        <family val="2"/>
      </rPr>
      <t xml:space="preserve"> (Prior to current notice)</t>
    </r>
  </si>
  <si>
    <r>
      <rPr>
        <b/>
        <strike/>
        <sz val="10"/>
        <color rgb="FFFF0000"/>
        <rFont val="Arial"/>
        <family val="2"/>
      </rPr>
      <t>2.12</t>
    </r>
    <r>
      <rPr>
        <strike/>
        <sz val="10"/>
        <color rgb="FFFF0000"/>
        <rFont val="Arial"/>
        <family val="2"/>
      </rPr>
      <t xml:space="preserve"> LP Unfunded Commitment</t>
    </r>
    <r>
      <rPr>
        <strike/>
        <vertAlign val="superscript"/>
        <sz val="10"/>
        <color rgb="FFFF0000"/>
        <rFont val="Arial"/>
        <family val="2"/>
      </rPr>
      <t>1</t>
    </r>
    <r>
      <rPr>
        <strike/>
        <sz val="10"/>
        <color rgb="FFFF0000"/>
        <rFont val="Arial"/>
        <family val="2"/>
      </rPr>
      <t xml:space="preserve"> (Prior to current notice)</t>
    </r>
  </si>
  <si>
    <t>Field Updated</t>
  </si>
  <si>
    <r>
      <rPr>
        <b/>
        <sz val="10"/>
        <color rgb="FFFF0000"/>
        <rFont val="Arial"/>
        <family val="2"/>
      </rPr>
      <t>2.11</t>
    </r>
    <r>
      <rPr>
        <sz val="10"/>
        <color theme="1"/>
        <rFont val="Arial"/>
        <family val="2"/>
      </rPr>
      <t xml:space="preserve"> LP % of </t>
    </r>
    <r>
      <rPr>
        <strike/>
        <sz val="10"/>
        <color rgb="FFFF0000"/>
        <rFont val="Arial"/>
        <family val="2"/>
      </rPr>
      <t>Cap. Account (% of NAV)</t>
    </r>
    <r>
      <rPr>
        <strike/>
        <sz val="10"/>
        <color rgb="FF00B050"/>
        <rFont val="Arial"/>
        <family val="2"/>
      </rPr>
      <t xml:space="preserve"> </t>
    </r>
    <r>
      <rPr>
        <sz val="10"/>
        <color rgb="FF00B050"/>
        <rFont val="Arial"/>
        <family val="2"/>
      </rPr>
      <t>Unfunded (% of Total Fund Unfunded)</t>
    </r>
  </si>
  <si>
    <t>LP % of Fund (LP Commitment / Fund Size)</t>
  </si>
  <si>
    <r>
      <rPr>
        <b/>
        <sz val="10"/>
        <color rgb="FFFF0000"/>
        <rFont val="Arial"/>
        <family val="2"/>
      </rPr>
      <t>2.10</t>
    </r>
    <r>
      <rPr>
        <sz val="10"/>
        <color theme="1"/>
        <rFont val="Arial"/>
        <family val="2"/>
      </rPr>
      <t xml:space="preserve"> LP Commitment:</t>
    </r>
  </si>
  <si>
    <t>LP #5</t>
  </si>
  <si>
    <r>
      <rPr>
        <b/>
        <sz val="10"/>
        <color rgb="FFFF0000"/>
        <rFont val="Arial"/>
        <family val="2"/>
      </rPr>
      <t>2.09</t>
    </r>
    <r>
      <rPr>
        <sz val="10"/>
        <color theme="1"/>
        <rFont val="Arial"/>
        <family val="2"/>
      </rPr>
      <t xml:space="preserve"> LP / ID Number:</t>
    </r>
  </si>
  <si>
    <r>
      <rPr>
        <b/>
        <sz val="10"/>
        <color indexed="10"/>
        <rFont val="Arial"/>
        <family val="2"/>
      </rPr>
      <t>Section B:</t>
    </r>
    <r>
      <rPr>
        <b/>
        <sz val="10"/>
        <color theme="1"/>
        <rFont val="Arial"/>
        <family val="2"/>
      </rPr>
      <t xml:space="preserve">  </t>
    </r>
    <r>
      <rPr>
        <b/>
        <sz val="10"/>
        <rFont val="Arial"/>
        <family val="2"/>
      </rPr>
      <t xml:space="preserve">LP Information (Fund Local Currency) - Enter All Values as Positive Amounts </t>
    </r>
  </si>
  <si>
    <r>
      <t>Cumulative Fund Amount (Including Current Notice)</t>
    </r>
    <r>
      <rPr>
        <strike/>
        <vertAlign val="superscript"/>
        <sz val="10"/>
        <color rgb="FFFF0000"/>
        <rFont val="Arial"/>
        <family val="2"/>
      </rPr>
      <t>2</t>
    </r>
    <r>
      <rPr>
        <strike/>
        <sz val="10"/>
        <color rgb="FFFF0000"/>
        <rFont val="Arial"/>
        <family val="2"/>
      </rPr>
      <t>:</t>
    </r>
  </si>
  <si>
    <r>
      <rPr>
        <b/>
        <sz val="10"/>
        <color indexed="10"/>
        <rFont val="Arial"/>
        <family val="2"/>
      </rPr>
      <t>2.08</t>
    </r>
    <r>
      <rPr>
        <sz val="10"/>
        <color indexed="8"/>
        <rFont val="Arial"/>
        <family val="2"/>
      </rPr>
      <t xml:space="preserve"> Fund Amount (Current Notice)</t>
    </r>
  </si>
  <si>
    <r>
      <rPr>
        <b/>
        <strike/>
        <sz val="10"/>
        <color rgb="FFFF0000"/>
        <rFont val="Arial"/>
        <family val="2"/>
      </rPr>
      <t>2.07</t>
    </r>
    <r>
      <rPr>
        <strike/>
        <sz val="10"/>
        <color rgb="FFFF0000"/>
        <rFont val="Arial"/>
        <family val="2"/>
      </rPr>
      <t xml:space="preserve"> Cumulative Fund Amount (Prior To Current Notice)</t>
    </r>
    <r>
      <rPr>
        <strike/>
        <vertAlign val="superscript"/>
        <sz val="10"/>
        <color rgb="FFFF0000"/>
        <rFont val="Arial"/>
        <family val="2"/>
      </rPr>
      <t>1,2</t>
    </r>
    <r>
      <rPr>
        <strike/>
        <sz val="10"/>
        <color rgb="FFFF0000"/>
        <rFont val="Arial"/>
        <family val="2"/>
      </rPr>
      <t>:</t>
    </r>
  </si>
  <si>
    <t>(Distributions)</t>
  </si>
  <si>
    <t>Contributions</t>
  </si>
  <si>
    <t>Fund Aggregate Calls / Distributions (Incl. GP's Share)</t>
  </si>
  <si>
    <r>
      <rPr>
        <b/>
        <sz val="10"/>
        <color indexed="10"/>
        <rFont val="Arial"/>
        <family val="2"/>
      </rPr>
      <t>2.06</t>
    </r>
    <r>
      <rPr>
        <sz val="10"/>
        <color indexed="8"/>
        <rFont val="Arial"/>
        <family val="2"/>
      </rPr>
      <t xml:space="preserve"> Fund Size, Including all AIVs (Fund Local Currency):</t>
    </r>
  </si>
  <si>
    <t>USD</t>
  </si>
  <si>
    <r>
      <rPr>
        <b/>
        <sz val="10"/>
        <color indexed="10"/>
        <rFont val="Arial"/>
        <family val="2"/>
      </rPr>
      <t>2.04</t>
    </r>
    <r>
      <rPr>
        <sz val="10"/>
        <color indexed="8"/>
        <rFont val="Arial"/>
        <family val="2"/>
      </rPr>
      <t xml:space="preserve"> Fund Local Currency:</t>
    </r>
  </si>
  <si>
    <r>
      <rPr>
        <b/>
        <sz val="10"/>
        <color indexed="10"/>
        <rFont val="Arial"/>
        <family val="2"/>
      </rPr>
      <t>2.03</t>
    </r>
    <r>
      <rPr>
        <sz val="10"/>
        <color indexed="8"/>
        <rFont val="Arial"/>
        <family val="2"/>
      </rPr>
      <t xml:space="preserve"> Due Date (MM-DD-YYYY):</t>
    </r>
  </si>
  <si>
    <r>
      <rPr>
        <b/>
        <sz val="10"/>
        <color indexed="10"/>
        <rFont val="Arial"/>
        <family val="2"/>
      </rPr>
      <t>2.02</t>
    </r>
    <r>
      <rPr>
        <sz val="10"/>
        <color indexed="8"/>
        <rFont val="Arial"/>
        <family val="2"/>
      </rPr>
      <t xml:space="preserve"> Issue Date (MM-DD-YYYY):</t>
    </r>
  </si>
  <si>
    <r>
      <rPr>
        <b/>
        <sz val="10"/>
        <color indexed="10"/>
        <rFont val="Arial"/>
        <family val="2"/>
      </rPr>
      <t xml:space="preserve">Section A: </t>
    </r>
    <r>
      <rPr>
        <b/>
        <sz val="10"/>
        <rFont val="Arial"/>
        <family val="2"/>
      </rPr>
      <t xml:space="preserve"> Fund Level  / Cash Flow Information (Fund Local Currency)</t>
    </r>
  </si>
  <si>
    <t>Best Practices Fund II, L.P.</t>
  </si>
  <si>
    <r>
      <rPr>
        <b/>
        <sz val="12"/>
        <color indexed="10"/>
        <rFont val="Arial"/>
        <family val="2"/>
      </rPr>
      <t>2.01</t>
    </r>
    <r>
      <rPr>
        <b/>
        <sz val="12"/>
        <color indexed="8"/>
        <rFont val="Arial"/>
        <family val="2"/>
      </rPr>
      <t xml:space="preserve"> Fund</t>
    </r>
  </si>
  <si>
    <r>
      <t>ILPA Capital Call &amp; Distribution Template</t>
    </r>
    <r>
      <rPr>
        <b/>
        <sz val="10"/>
        <color theme="0"/>
        <rFont val="Arial"/>
        <family val="2"/>
      </rPr>
      <t xml:space="preserve"> </t>
    </r>
    <r>
      <rPr>
        <i/>
        <sz val="7"/>
        <color theme="0"/>
        <rFont val="Arial"/>
        <family val="2"/>
      </rPr>
      <t>(Version 1.2, updated in Sept. 2018; See the Trans. Type Definitions tab for a list of updates)</t>
    </r>
  </si>
  <si>
    <t>---</t>
  </si>
  <si>
    <t xml:space="preserve">Return of capital previously called for underlying holding, can be called again </t>
  </si>
  <si>
    <t>REMOVED</t>
  </si>
  <si>
    <t>Dist: Temporary Return of Capital - Investment</t>
  </si>
  <si>
    <t>Return of partnership expenses that can be called again in the future</t>
  </si>
  <si>
    <t>Dist: Temporary Return of Capital - Partnership Expenses</t>
  </si>
  <si>
    <t>Return of management fees that can be called again in the future</t>
  </si>
  <si>
    <t>Dist: Temporary Return of Capital - Management Fees</t>
  </si>
  <si>
    <t>Taxes Withheld from Distributions (offset to Realized Gain and/or Income/Dividends)</t>
  </si>
  <si>
    <t>Renamed: "Distribution: Tax Withheld"</t>
  </si>
  <si>
    <t>Dist: Tax Withheld</t>
  </si>
  <si>
    <t>Renamed: "Distribution: Subsequent Close Interest"</t>
  </si>
  <si>
    <t>Dist: Subsequent Close Interest</t>
  </si>
  <si>
    <t>Return of unused capital called for management fees or partnership expenses (typically increases unfunded commitment).</t>
  </si>
  <si>
    <t>NEW</t>
  </si>
  <si>
    <t>Distribution: Return of Excess Capital Called - Management Fees/Partnership Expenses</t>
  </si>
  <si>
    <t>Return of unused capital called for portfolio investments (typically increases unfunded commitment).</t>
  </si>
  <si>
    <t>Distribution: Return of Excess Capital Called - Investments</t>
  </si>
  <si>
    <t>Return of unused proceeds called for investments (typically increases unfunded commitment)</t>
  </si>
  <si>
    <t>Renamed: "Distribution: Return of Excess Capital Called"</t>
  </si>
  <si>
    <t>Dist: Return of Excess Capital Called</t>
  </si>
  <si>
    <t>Use of the proceeds from a NAV-based facility to fund a distribution to investors.</t>
  </si>
  <si>
    <t>Distribution: From NAV-Based Facility</t>
  </si>
  <si>
    <t>Return of invested capital from the full or partial sale of a portfolio investment, specifically the cost basis of any stock distribution.</t>
  </si>
  <si>
    <t>Cost basis of a stock distribution</t>
  </si>
  <si>
    <t>Renamed: "Distribution: Return of Capital - Stock"</t>
  </si>
  <si>
    <t>Dist: Return of Capital - Stock</t>
  </si>
  <si>
    <t>Return of partnership expenses</t>
  </si>
  <si>
    <t>Dist: Return of Capital - Partnership Expenses</t>
  </si>
  <si>
    <t>Return of management fees</t>
  </si>
  <si>
    <t>Dist: Return of Capital - Management Fees</t>
  </si>
  <si>
    <t>Return of invested capital from the full or partial sale of a portfolio investment.</t>
  </si>
  <si>
    <t>Return of invested capital from the full or partial sale of an underlying holding</t>
  </si>
  <si>
    <t>Renamed: "Distribution: Return of Capital - Cash"</t>
  </si>
  <si>
    <t>Dist: Return of Capital - Cash</t>
  </si>
  <si>
    <t>Realized gain or loss from the full or partial sale of a portfolio investment, specifically realized gains or losses from a stock distribution.</t>
  </si>
  <si>
    <t>Distribution: Realized Gain / (Loss) - Stock (input negative value for loss)</t>
  </si>
  <si>
    <t>Realized gain or loss from the full or partial sale of a portfolio investment.</t>
  </si>
  <si>
    <t>Distribution: Realized Gain / (Loss) - Cash (input negative value for loss)</t>
  </si>
  <si>
    <t>Realized loss from a stock distribution</t>
  </si>
  <si>
    <t>Dist: Realized Loss - Stock</t>
  </si>
  <si>
    <t>Realized loss from the full or partial sale of an underlying holding</t>
  </si>
  <si>
    <t>Dist: Realized Loss - Cash</t>
  </si>
  <si>
    <t>Realized gain from a stock distribution</t>
  </si>
  <si>
    <t>Dist: Realized Gain - Stock</t>
  </si>
  <si>
    <t>Realized gain from the full or partial sale of an underlying holding</t>
  </si>
  <si>
    <t>REMOVED - COMBINE INTO TWO TRANSACTION TYPES (See below)</t>
  </si>
  <si>
    <t>Dist: Realized Gain - Cash</t>
  </si>
  <si>
    <t>Miscellaneous distributions not otherwise defined above (provide a description of these expenses in the far left column of the worksheet)</t>
  </si>
  <si>
    <t>Renamed: "Distribution:Other (Provide explanation in far-left column)</t>
  </si>
  <si>
    <t>Dist: Other (Provide explanation in far-left column)</t>
  </si>
  <si>
    <t>Dividend income earned from portfolio investments.</t>
  </si>
  <si>
    <t>Distribution: Dividends</t>
  </si>
  <si>
    <t>Interest income earned from portfolio investments.</t>
  </si>
  <si>
    <t>Distribution: Income</t>
  </si>
  <si>
    <t>Income or dividends earned from underlying holdings</t>
  </si>
  <si>
    <t>REMOVED - SPLIT INTO TWO TRANSACTION TYPES (See below)</t>
  </si>
  <si>
    <t>Dist: Income/Dividends</t>
  </si>
  <si>
    <t>Return of excess carry distributed to GP, as defined by the waterfall calculation in the LPA (offset to Carry)</t>
  </si>
  <si>
    <t>Renamed: "Distribution: Clawback"</t>
  </si>
  <si>
    <t>Dist: Clawback</t>
  </si>
  <si>
    <t>GP's share of distribution proceeds, as defined by the waterfall calculation in the LPA (offset to distribution)</t>
  </si>
  <si>
    <t>Renamed: "Distribution: Carry"</t>
  </si>
  <si>
    <t>Dist: Carry</t>
  </si>
  <si>
    <t>Capital Call: Other (Provide explanation in far-left column)</t>
  </si>
  <si>
    <t>Capital Call: Fund-level Subscription Facility Fees/Interest</t>
  </si>
  <si>
    <t>Drawdown against unfunded obligation when final use of funds has not been determined</t>
  </si>
  <si>
    <t>Renamed: "Capital Call: Working Capital"</t>
  </si>
  <si>
    <t>Call: Working Capital</t>
  </si>
  <si>
    <t>Renamed: "Capital Call: Subsequent Close Interest"</t>
  </si>
  <si>
    <t>Call: Subsequent Close Interest</t>
  </si>
  <si>
    <t>Fees/costs paid to the GP/Manager/Related Party, or to outside parties, for fundraising services</t>
  </si>
  <si>
    <t>Renamed: "Capital Call: Placement Agent Fees"</t>
  </si>
  <si>
    <t>Call: Placement Agent Fees</t>
  </si>
  <si>
    <t>Call: Partnership Expenses – Other (detail in far-left column)</t>
  </si>
  <si>
    <t>Expenses charged to the Fund related to travel &amp; entertainment on behalf of the Fund; May include travel related to LPAC meetings or unreimbursed portfolio company meetings; Excludes travel costs associated with due diligence</t>
  </si>
  <si>
    <t>Call: Partnership Expenses – Other Travel &amp; Entertainment</t>
  </si>
  <si>
    <t>Expenses charged to the Fund for the establishment of the Fund, including any legal/audit costs; Excludes any fund administration expenses or Placement Fees</t>
  </si>
  <si>
    <t>Call: Partnership Expenses – Organization Costs</t>
  </si>
  <si>
    <t>Call: Partnership Expenses – Legal</t>
  </si>
  <si>
    <t>Expenses charged to the Fund to confirm all material assumptions in regards to potential investment opportunities; Includes all costs that can be clearly linked to the due diligence of specific investment opportunities including legal, travel and other costs; Includes both consummated and unconsummated deals; Exclude management fees and the costs of identifying and sourcing potential investment opportunities; Excludes fund administration expenses</t>
  </si>
  <si>
    <t>Call: Partnership Expenses – Due Diligence</t>
  </si>
  <si>
    <t>Expenses charged to the Fund for the registration of securities and other custody-related activities; Excludes fund administration expenses</t>
  </si>
  <si>
    <t>Call: Partnership Expenses – Custody Fees</t>
  </si>
  <si>
    <t>Expenses charged to the Fund for banking/finance services; Excludes fund administration expenses</t>
  </si>
  <si>
    <t>Call: Partnership Expenses – Bank Fees</t>
  </si>
  <si>
    <t>Expenses charged to the Fund for the audit of the Fund's financial records and for the preparation of any tax documents related to the Fund; Excludes any costs related to organizing the Fund, investment due diligence and fund administration expenses</t>
  </si>
  <si>
    <t>Call: Partnership Expenses – Audit &amp; Tax Preparatory</t>
  </si>
  <si>
    <t>Call for expenses charged to the Fund for fund administration, including accounting, valuation services, filing fees and IT activities; Excludes expenses for audit and tax preparation</t>
  </si>
  <si>
    <t>Call: Partnership Expenses – Accounting, Administration &amp; IT</t>
  </si>
  <si>
    <t>Call for Partnership / Fund Expenses, as defined in LPA</t>
  </si>
  <si>
    <t>Renamed: "Capital Call: Partnership Expenses"</t>
  </si>
  <si>
    <t>Call: Partnership Expenses</t>
  </si>
  <si>
    <t>Capital Call: Management Fees</t>
  </si>
  <si>
    <t>Call for periodic Mgmt. Fees/GP Distributions, net of any waivers or offsets (provide mgmt. fee calculation in the "Side Calculation" section); No impact to unfunded commitment</t>
  </si>
  <si>
    <t>REMOVED - COMBINE WITH "MANAGEMENT FEE (INSIDE COMMITMENT)</t>
  </si>
  <si>
    <t>Call: Management Fee (outside commitment)</t>
  </si>
  <si>
    <t>Call for periodic Mgmt. Fees/GP Distributions, net of any waivers or offsets (provide mgmt. fee calculation in the "Side Calculation" section); Reduces unfunded commitment</t>
  </si>
  <si>
    <t>REMOVED - COMBINE WITH "MANAGEMENT FEE (OUTSIDE COMMITMENT)</t>
  </si>
  <si>
    <t>Call: Management Fee (inside commitment)</t>
  </si>
  <si>
    <t>Call for investments in new or existing underlying holdings</t>
  </si>
  <si>
    <t>Renamed: "Capital Call: Investments"</t>
  </si>
  <si>
    <t>Capital Call: Total Amount- Outside Fund</t>
  </si>
  <si>
    <t>Capital Call: Total Amount - Inside Fund</t>
  </si>
  <si>
    <t>Call from LPs, on behalf of GP's share of a capital call (typically serves as an offset to future management fees).</t>
  </si>
  <si>
    <t>Call from LPs, on behalf of GP's share of a capital call (typically serves as an offset to future management fees)</t>
  </si>
  <si>
    <t>Renamed: "Capital Call: Deemed GP Contribution from LPs"</t>
  </si>
  <si>
    <t>Call: Deemed GP Contribution</t>
  </si>
  <si>
    <t>Definition (Updated)</t>
  </si>
  <si>
    <t>Changes</t>
  </si>
  <si>
    <t>Transaction Type</t>
  </si>
  <si>
    <r>
      <rPr>
        <b/>
        <sz val="10"/>
        <color rgb="FFFF0000"/>
        <rFont val="Arial"/>
        <family val="2"/>
      </rPr>
      <t>2.05</t>
    </r>
    <r>
      <rPr>
        <sz val="10"/>
        <rFont val="Arial"/>
        <family val="2"/>
      </rPr>
      <t xml:space="preserve"> GP Commitment</t>
    </r>
  </si>
  <si>
    <r>
      <rPr>
        <b/>
        <sz val="10"/>
        <color rgb="FFFF0000"/>
        <rFont val="Arial"/>
        <family val="2"/>
      </rPr>
      <t>2.20</t>
    </r>
    <r>
      <rPr>
        <sz val="10"/>
        <rFont val="Arial"/>
        <family val="2"/>
      </rPr>
      <t xml:space="preserve"> Cumulative LP Amount (Prior To Current Notice)</t>
    </r>
    <r>
      <rPr>
        <vertAlign val="superscript"/>
        <sz val="10"/>
        <rFont val="Arial"/>
        <family val="2"/>
      </rPr>
      <t>1,2</t>
    </r>
    <r>
      <rPr>
        <sz val="10"/>
        <rFont val="Arial"/>
        <family val="2"/>
      </rPr>
      <t>:</t>
    </r>
  </si>
  <si>
    <r>
      <rPr>
        <b/>
        <sz val="10"/>
        <color rgb="FFFF0000"/>
        <rFont val="Arial"/>
        <family val="2"/>
      </rPr>
      <t>2.22</t>
    </r>
    <r>
      <rPr>
        <sz val="10"/>
        <rFont val="Arial"/>
        <family val="2"/>
      </rPr>
      <t xml:space="preserve"> Cumulative LP Amount (Including Current Notice)</t>
    </r>
    <r>
      <rPr>
        <vertAlign val="superscript"/>
        <sz val="10"/>
        <rFont val="Arial"/>
        <family val="2"/>
      </rPr>
      <t>2</t>
    </r>
    <r>
      <rPr>
        <sz val="10"/>
        <rFont val="Arial"/>
        <family val="2"/>
      </rPr>
      <t>:</t>
    </r>
  </si>
  <si>
    <t>Section Made Optional</t>
  </si>
  <si>
    <t>Carry Earned/(Realized Profits, Inclusive of Amt. Held in Escrow</t>
  </si>
  <si>
    <r>
      <rPr>
        <b/>
        <sz val="10"/>
        <color rgb="FFFF0000"/>
        <rFont val="Arial"/>
        <family val="2"/>
      </rPr>
      <t>2.27</t>
    </r>
    <r>
      <rPr>
        <b/>
        <sz val="10"/>
        <rFont val="Arial"/>
        <family val="2"/>
      </rPr>
      <t xml:space="preserve"> Clawback Questions</t>
    </r>
  </si>
  <si>
    <r>
      <rPr>
        <b/>
        <sz val="10"/>
        <color rgb="FFFF0000"/>
        <rFont val="Arial"/>
        <family val="2"/>
      </rPr>
      <t>2.28</t>
    </r>
    <r>
      <rPr>
        <b/>
        <sz val="10"/>
        <rFont val="Arial"/>
        <family val="2"/>
      </rPr>
      <t xml:space="preserve"> Cumulative Balance - Reconciliation to a Prior Period Notice</t>
    </r>
    <r>
      <rPr>
        <b/>
        <vertAlign val="superscript"/>
        <sz val="10"/>
        <rFont val="Arial"/>
        <family val="2"/>
      </rPr>
      <t>1</t>
    </r>
  </si>
  <si>
    <t>Management Fee Calculation - Key Dates (Optional)</t>
  </si>
  <si>
    <t>Final Close Date</t>
  </si>
  <si>
    <t>Investment Period End Date</t>
  </si>
  <si>
    <t>Management Fee Step-Down Date</t>
  </si>
  <si>
    <t>Fund Term Expiration Date</t>
  </si>
  <si>
    <r>
      <rPr>
        <b/>
        <sz val="12"/>
        <color rgb="FFFF0000"/>
        <rFont val="Arial"/>
        <family val="2"/>
      </rPr>
      <t>Section D:</t>
    </r>
    <r>
      <rPr>
        <b/>
        <sz val="12"/>
        <color theme="1"/>
        <rFont val="Arial"/>
        <family val="2"/>
      </rPr>
      <t xml:space="preserve"> Side Calculations (Fund Local Currency)   </t>
    </r>
  </si>
  <si>
    <t>New (Optional)</t>
  </si>
  <si>
    <t>© 2025 Institutional Limited Partners Association.  All rights reserved.</t>
  </si>
  <si>
    <t>Call from investors for any purpose (i.e., capital calls for investments, management fees, partnership expenses, etc., should all be included).</t>
  </si>
  <si>
    <t>Call for investments into new or existing portfolio investments. Includes any deemed contributions that are partially or completely netted with distributions.</t>
  </si>
  <si>
    <t>Definition (2011)</t>
  </si>
  <si>
    <t>Miscellaneous capital calls not otherwise defined above. A description of these calls should be provided in the Transaction Description field of the Template.</t>
  </si>
  <si>
    <t>Miscellaneous distributions not otherwise defined above. A description of these distributions should be provided in the Transaction Description field of the Template.</t>
  </si>
  <si>
    <t>Taxes Withheld from Distributions (offset to "Distribution: Realized Gain - Cash", "Distribution: Realized Gain - Stock", "Distribution: Income" and "Distribution: Dividends"). (May occur "outside" of the Fund if this transaction  occurs between the LP and the taxing authority).</t>
  </si>
  <si>
    <t>Distribution: Refund of Tax Withheld</t>
  </si>
  <si>
    <t>Distribution to LPs resulting from an overpayment of taxes or application of a reduced rate.</t>
  </si>
  <si>
    <t>Is the Fund in a clawback situation (yes/no)</t>
  </si>
  <si>
    <t>Call from investors for transactions occurring external to the Fund, for example, where the Fund acts as a conduit for transactions between LPs, or LPs and other external parties.</t>
  </si>
  <si>
    <t>Interest due from LPs that committed to subsequent closing of Fund</t>
  </si>
  <si>
    <t>Call for interest due from LPs that committed to a subsequent closing of the Fund (typically occurs "outside" of the Fund's core operations as this transaction often occurs between LPs, with the Fund only serving as an intermediary).</t>
  </si>
  <si>
    <t>Interest received from LPs that committed to subsequent closing of Fund</t>
  </si>
  <si>
    <t>Interest received from LPs that committed to subsequent closing of the Fund (typically occurs "outside" of the Fund's core operations as this transaction often occurs between LPs, with the Fund only serving as an intermediary).</t>
  </si>
  <si>
    <t>Expenses charged to the Fund for legal services on behalf of the Fund; Includes legal analysis to interpret or amend the Fund's LPA;  Excludes any legal costs associated with organizing/administering the Fund or investment due diligence</t>
  </si>
  <si>
    <t>Balance Name (e.g., Unfunded Commitment Balance)</t>
  </si>
  <si>
    <t>Expenses charged to the Fund, not described elsewhere; May include annual meeting expenses, insurance, partnership level taxes and deal origination/monitoring expenses; (provide a description of these expenses in the far left column of the Call/Dist. Template)</t>
  </si>
  <si>
    <t>Call for periodic Management Fees as defined in the private fund’s organizational and offering documents that set forth the applicable calculation methodology, net of any waivers, offsets, rebates and discounts; Includes calls for fees both inside and outside commitment. Calls for fees inside of commitment reduce unfunded commitment, whereas calls for fees outside of commitment do not reduce unfunded commitment. Also includes any deemed contributions that are partially or completely netted with distributions.</t>
  </si>
  <si>
    <t>Call for Partnership Expenses as defined in the private fund’s organizational and offering documents, net of any offsets; Includes calls for Partnership expenses both inside and outside commitment. Calls for Partnership Expenses inside of commitment reduce unfunded commitment, whereas calls for Partnership Expenses outside of commitment do not reduce unfunded commitment. Includes any expenses related to the organization or establishment of the Fund. Also includes any deemed contributions that are partially or completely netted with distributions.</t>
  </si>
  <si>
    <t>Call for Placement Agent fees as defined in the private fund’s organizational and offering documents, net of any offsets; Includes calls for fees both inside and outside commitment. Calls for fees inside of commitment reduce unfunded commitment, whereas calls for fees outside of commitment do not reduce unfunded commitment. Includes any deemed contributions that are partially or completely netted with distributions. (May occur "outside" of the Fund's core operations in the event the Fund acts as an intermediary between an LP and a placement agent. Often LPA-specific).</t>
  </si>
  <si>
    <t>Call for capital from investors when final use of funds has not been determined. Most often used by Fund of Funds or Private Credit funds that call larger amounts of capital, which often results in a balance of extra cash held by the private fund. May also be used by a Fund that maintains an extra cash balance as a contingency for unforeseen Fund expenses. Includes any deemed contributions that are partially or completely netted with distributions.</t>
  </si>
  <si>
    <t>Call for fees/interest incurred by the private fund resulting from the use of a fund-level subscription facility.</t>
  </si>
  <si>
    <t>GP's share of distribution proceeds, as defined by the waterfall calculation in the private fund’s organizational and offering documents (add-back to distribution).</t>
  </si>
  <si>
    <t>Return of excess carry distributed to GP, as defined by the waterfall calculation in the private fund’s organizational and offering documents (offset to Carry).</t>
  </si>
  <si>
    <t>Return of unused capital called by the private fund from fee-paying investors (typically increases unfunded commitment).</t>
  </si>
  <si>
    <t>ILPA Capital Call &amp; Distribution Template (v. 2.0) – This packet was last updated on September 10,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</si>
</sst>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mmmm\ d\,\ yyyy;@"/>
    <numFmt numFmtId="166" formatCode="[$-409]d\-mmm\-yyyy;@"/>
  </numFmts>
  <fonts count="49" x14ac:knownFonts="1">
    <font>
      <sz val="11"/>
      <color theme="1"/>
      <name val="Aptos Narrow"/>
      <family val="2"/>
    </font>
    <font>
      <sz val="11"/>
      <color theme="1"/>
      <name val="Aptos Narrow"/>
      <family val="2"/>
      <scheme val="minor"/>
    </font>
    <font>
      <sz val="11"/>
      <color theme="1"/>
      <name val="Aptos Narrow"/>
      <family val="2"/>
      <scheme val="minor"/>
    </font>
    <font>
      <sz val="10"/>
      <color theme="1"/>
      <name val="Arial"/>
      <family val="2"/>
    </font>
    <font>
      <i/>
      <sz val="10"/>
      <color rgb="FFFF0000"/>
      <name val="Arial"/>
      <family val="2"/>
    </font>
    <font>
      <sz val="10"/>
      <color rgb="FFFF0000"/>
      <name val="Arial"/>
      <family val="2"/>
    </font>
    <font>
      <strike/>
      <sz val="10"/>
      <color rgb="FFFF0000"/>
      <name val="Arial"/>
      <family val="2"/>
    </font>
    <font>
      <b/>
      <i/>
      <sz val="10"/>
      <color rgb="FFFF0000"/>
      <name val="Arial"/>
      <family val="2"/>
    </font>
    <font>
      <b/>
      <strike/>
      <sz val="10"/>
      <color rgb="FFFF0000"/>
      <name val="Arial"/>
      <family val="2"/>
    </font>
    <font>
      <sz val="10"/>
      <name val="Arial"/>
      <family val="2"/>
    </font>
    <font>
      <sz val="10"/>
      <color rgb="FF00B0F0"/>
      <name val="Arial"/>
      <family val="2"/>
    </font>
    <font>
      <b/>
      <u/>
      <sz val="10"/>
      <color theme="1"/>
      <name val="Arial"/>
      <family val="2"/>
    </font>
    <font>
      <b/>
      <i/>
      <sz val="10"/>
      <name val="Arial"/>
      <family val="2"/>
    </font>
    <font>
      <b/>
      <sz val="10"/>
      <color theme="1"/>
      <name val="Arial"/>
      <family val="2"/>
    </font>
    <font>
      <b/>
      <sz val="10"/>
      <color indexed="10"/>
      <name val="Arial"/>
      <family val="2"/>
    </font>
    <font>
      <b/>
      <sz val="10"/>
      <color indexed="8"/>
      <name val="Arial"/>
      <family val="2"/>
    </font>
    <font>
      <b/>
      <sz val="12"/>
      <color theme="1"/>
      <name val="Arial"/>
      <family val="2"/>
    </font>
    <font>
      <b/>
      <sz val="12"/>
      <color rgb="FFFF0000"/>
      <name val="Arial"/>
      <family val="2"/>
    </font>
    <font>
      <sz val="11"/>
      <color theme="1"/>
      <name val="Arial"/>
      <family val="2"/>
    </font>
    <font>
      <b/>
      <sz val="10"/>
      <color rgb="FF00B050"/>
      <name val="Arial"/>
      <family val="2"/>
    </font>
    <font>
      <b/>
      <i/>
      <sz val="10"/>
      <color theme="1"/>
      <name val="Arial"/>
      <family val="2"/>
    </font>
    <font>
      <b/>
      <sz val="10"/>
      <name val="Arial"/>
      <family val="2"/>
    </font>
    <font>
      <b/>
      <i/>
      <sz val="10"/>
      <color rgb="FF00B050"/>
      <name val="Arial"/>
      <family val="2"/>
    </font>
    <font>
      <b/>
      <sz val="12"/>
      <name val="Arial"/>
      <family val="2"/>
    </font>
    <font>
      <b/>
      <sz val="10"/>
      <color rgb="FFFF0000"/>
      <name val="Arial"/>
      <family val="2"/>
    </font>
    <font>
      <b/>
      <sz val="12"/>
      <color theme="0"/>
      <name val="Arial"/>
      <family val="2"/>
    </font>
    <font>
      <b/>
      <sz val="12"/>
      <color indexed="10"/>
      <name val="Arial"/>
      <family val="2"/>
    </font>
    <font>
      <sz val="8"/>
      <color theme="1"/>
      <name val="Arial"/>
      <family val="2"/>
    </font>
    <font>
      <i/>
      <sz val="8"/>
      <color indexed="8"/>
      <name val="Arial"/>
      <family val="2"/>
    </font>
    <font>
      <i/>
      <sz val="8"/>
      <color theme="1"/>
      <name val="Arial"/>
      <family val="2"/>
    </font>
    <font>
      <b/>
      <sz val="11.5"/>
      <color theme="1"/>
      <name val="Arial"/>
      <family val="2"/>
    </font>
    <font>
      <b/>
      <sz val="11.5"/>
      <color rgb="FFFF0000"/>
      <name val="Arial"/>
      <family val="2"/>
    </font>
    <font>
      <strike/>
      <vertAlign val="superscript"/>
      <sz val="10"/>
      <color rgb="FFFF0000"/>
      <name val="Arial"/>
      <family val="2"/>
    </font>
    <font>
      <sz val="10"/>
      <color rgb="FF00B050"/>
      <name val="Arial"/>
      <family val="2"/>
    </font>
    <font>
      <b/>
      <u/>
      <sz val="10"/>
      <color rgb="FF00B050"/>
      <name val="Arial"/>
      <family val="2"/>
    </font>
    <font>
      <b/>
      <u/>
      <vertAlign val="superscript"/>
      <sz val="10"/>
      <color theme="1"/>
      <name val="Arial"/>
      <family val="2"/>
    </font>
    <font>
      <vertAlign val="superscript"/>
      <sz val="10"/>
      <color theme="1"/>
      <name val="Arial"/>
      <family val="2"/>
    </font>
    <font>
      <b/>
      <u/>
      <sz val="10"/>
      <name val="Arial"/>
      <family val="2"/>
    </font>
    <font>
      <i/>
      <sz val="8.5"/>
      <color theme="1"/>
      <name val="Arial"/>
      <family val="2"/>
    </font>
    <font>
      <strike/>
      <sz val="10"/>
      <color rgb="FF00B050"/>
      <name val="Arial"/>
      <family val="2"/>
    </font>
    <font>
      <b/>
      <i/>
      <sz val="8.5"/>
      <color theme="1"/>
      <name val="Arial"/>
      <family val="2"/>
    </font>
    <font>
      <b/>
      <sz val="10"/>
      <color theme="0"/>
      <name val="Arial"/>
      <family val="2"/>
    </font>
    <font>
      <sz val="10"/>
      <color indexed="8"/>
      <name val="Arial"/>
      <family val="2"/>
    </font>
    <font>
      <b/>
      <sz val="12"/>
      <color indexed="8"/>
      <name val="Arial"/>
      <family val="2"/>
    </font>
    <font>
      <b/>
      <sz val="10"/>
      <color rgb="FF00B0F0"/>
      <name val="Arial"/>
      <family val="2"/>
    </font>
    <font>
      <b/>
      <sz val="14"/>
      <color theme="0"/>
      <name val="Arial"/>
      <family val="2"/>
    </font>
    <font>
      <i/>
      <sz val="7"/>
      <color theme="0"/>
      <name val="Arial"/>
      <family val="2"/>
    </font>
    <font>
      <vertAlign val="superscript"/>
      <sz val="10"/>
      <name val="Arial"/>
      <family val="2"/>
    </font>
    <font>
      <b/>
      <vertAlign val="superscript"/>
      <sz val="1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97999B"/>
        <bgColor indexed="64"/>
      </patternFill>
    </fill>
    <fill>
      <patternFill patternType="solid">
        <fgColor rgb="FFBDFFDB"/>
        <bgColor indexed="64"/>
      </patternFill>
    </fill>
    <fill>
      <patternFill patternType="solid">
        <fgColor rgb="FFFFCCCC"/>
        <bgColor indexed="64"/>
      </patternFill>
    </fill>
    <fill>
      <patternFill patternType="solid">
        <fgColor theme="0"/>
        <bgColor indexed="64"/>
      </patternFill>
    </fill>
    <fill>
      <patternFill patternType="solid">
        <fgColor theme="0" tint="-4.9989318521683403E-2"/>
        <bgColor indexed="64"/>
      </patternFill>
    </fill>
    <fill>
      <patternFill patternType="solid">
        <fgColor rgb="FF012169"/>
        <bgColor indexed="64"/>
      </patternFill>
    </fill>
    <fill>
      <patternFill patternType="solid">
        <fgColor rgb="FFFFFF99"/>
        <bgColor indexed="64"/>
      </patternFill>
    </fill>
  </fills>
  <borders count="66">
    <border>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rgb="FF00B050"/>
      </left>
      <right style="medium">
        <color rgb="FF00B050"/>
      </right>
      <top style="medium">
        <color rgb="FF00B050"/>
      </top>
      <bottom/>
      <diagonal/>
    </border>
    <border>
      <left style="thin">
        <color rgb="FFFF0000"/>
      </left>
      <right style="medium">
        <color rgb="FFFF0000"/>
      </right>
      <top style="medium">
        <color rgb="FFFF0000"/>
      </top>
      <bottom style="medium">
        <color rgb="FFFF0000"/>
      </bottom>
      <diagonal/>
    </border>
    <border>
      <left style="thin">
        <color rgb="FFFF0000"/>
      </left>
      <right style="thin">
        <color rgb="FFFF0000"/>
      </right>
      <top style="medium">
        <color rgb="FFFF0000"/>
      </top>
      <bottom style="medium">
        <color rgb="FFFF0000"/>
      </bottom>
      <diagonal/>
    </border>
    <border>
      <left style="medium">
        <color rgb="FFFF0000"/>
      </left>
      <right style="thin">
        <color rgb="FFFF0000"/>
      </right>
      <top style="medium">
        <color rgb="FFFF0000"/>
      </top>
      <bottom style="medium">
        <color rgb="FFFF0000"/>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7">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8" fillId="0" borderId="0"/>
  </cellStyleXfs>
  <cellXfs count="308">
    <xf numFmtId="0" fontId="0" fillId="0" borderId="0" xfId="0"/>
    <xf numFmtId="0" fontId="3" fillId="0" borderId="0" xfId="1" applyFont="1" applyProtection="1">
      <protection locked="0"/>
    </xf>
    <xf numFmtId="164" fontId="3" fillId="0" borderId="0" xfId="2" applyNumberFormat="1" applyFont="1" applyProtection="1">
      <protection locked="0"/>
    </xf>
    <xf numFmtId="164" fontId="3" fillId="0" borderId="0" xfId="2" applyNumberFormat="1" applyFont="1" applyFill="1" applyProtection="1">
      <protection locked="0"/>
    </xf>
    <xf numFmtId="0" fontId="4" fillId="0" borderId="0" xfId="1" applyFont="1" applyProtection="1">
      <protection locked="0"/>
    </xf>
    <xf numFmtId="3" fontId="5" fillId="0" borderId="0" xfId="1" applyNumberFormat="1" applyFont="1" applyProtection="1">
      <protection locked="0"/>
    </xf>
    <xf numFmtId="3" fontId="5" fillId="0" borderId="1" xfId="1" applyNumberFormat="1" applyFont="1" applyBorder="1" applyAlignment="1" applyProtection="1">
      <alignment horizontal="right" indent="1"/>
      <protection locked="0"/>
    </xf>
    <xf numFmtId="14" fontId="9" fillId="0" borderId="9" xfId="1" applyNumberFormat="1" applyFont="1" applyBorder="1" applyAlignment="1" applyProtection="1">
      <alignment horizontal="right" indent="1"/>
      <protection locked="0"/>
    </xf>
    <xf numFmtId="164" fontId="10" fillId="2" borderId="22" xfId="2" applyNumberFormat="1" applyFont="1" applyFill="1" applyBorder="1" applyProtection="1">
      <protection locked="0"/>
    </xf>
    <xf numFmtId="164" fontId="10" fillId="2" borderId="23" xfId="2" applyNumberFormat="1" applyFont="1" applyFill="1" applyBorder="1" applyProtection="1">
      <protection locked="0"/>
    </xf>
    <xf numFmtId="164" fontId="10" fillId="2" borderId="7" xfId="2" applyNumberFormat="1" applyFont="1" applyFill="1" applyBorder="1" applyProtection="1">
      <protection locked="0"/>
    </xf>
    <xf numFmtId="0" fontId="3" fillId="0" borderId="6" xfId="1" applyFont="1" applyBorder="1" applyProtection="1">
      <protection locked="0"/>
    </xf>
    <xf numFmtId="164" fontId="10" fillId="2" borderId="24" xfId="2" applyNumberFormat="1" applyFont="1" applyFill="1" applyBorder="1" applyProtection="1">
      <protection locked="0"/>
    </xf>
    <xf numFmtId="164" fontId="10" fillId="2" borderId="5" xfId="2" applyNumberFormat="1" applyFont="1" applyFill="1" applyBorder="1" applyProtection="1">
      <protection locked="0"/>
    </xf>
    <xf numFmtId="164" fontId="10" fillId="2" borderId="0" xfId="2" applyNumberFormat="1" applyFont="1" applyFill="1" applyBorder="1" applyProtection="1">
      <protection locked="0"/>
    </xf>
    <xf numFmtId="0" fontId="11" fillId="0" borderId="14" xfId="1" applyFont="1" applyBorder="1" applyAlignment="1" applyProtection="1">
      <alignment horizontal="center"/>
      <protection locked="0"/>
    </xf>
    <xf numFmtId="164" fontId="11" fillId="0" borderId="15" xfId="2" applyNumberFormat="1" applyFont="1" applyBorder="1" applyAlignment="1" applyProtection="1">
      <alignment horizontal="center"/>
      <protection locked="0"/>
    </xf>
    <xf numFmtId="0" fontId="11" fillId="0" borderId="12" xfId="1" applyFont="1" applyBorder="1" applyAlignment="1" applyProtection="1">
      <alignment horizontal="center"/>
      <protection locked="0"/>
    </xf>
    <xf numFmtId="0" fontId="12" fillId="0" borderId="25" xfId="1" applyFont="1" applyBorder="1" applyAlignment="1" applyProtection="1">
      <alignment horizontal="right" vertical="center" indent="1"/>
      <protection locked="0"/>
    </xf>
    <xf numFmtId="164" fontId="3" fillId="0" borderId="0" xfId="2" applyNumberFormat="1" applyFont="1" applyAlignment="1" applyProtection="1">
      <alignment horizontal="right" indent="1"/>
      <protection locked="0"/>
    </xf>
    <xf numFmtId="0" fontId="13" fillId="0" borderId="4" xfId="1" applyFont="1" applyBorder="1" applyProtection="1">
      <protection locked="0"/>
    </xf>
    <xf numFmtId="0" fontId="13" fillId="0" borderId="6" xfId="1" applyFont="1" applyBorder="1" applyProtection="1">
      <protection locked="0"/>
    </xf>
    <xf numFmtId="14" fontId="9" fillId="0" borderId="0" xfId="1" applyNumberFormat="1" applyFont="1" applyProtection="1">
      <protection locked="0"/>
    </xf>
    <xf numFmtId="9" fontId="3" fillId="0" borderId="6" xfId="1" applyNumberFormat="1" applyFont="1" applyBorder="1" applyAlignment="1" applyProtection="1">
      <alignment horizontal="left"/>
      <protection locked="0"/>
    </xf>
    <xf numFmtId="0" fontId="12" fillId="0" borderId="0" xfId="1" applyFont="1" applyAlignment="1" applyProtection="1">
      <alignment vertical="center"/>
      <protection locked="0"/>
    </xf>
    <xf numFmtId="43" fontId="3" fillId="5" borderId="26" xfId="2" applyFont="1" applyFill="1" applyBorder="1" applyProtection="1">
      <protection locked="0"/>
    </xf>
    <xf numFmtId="39" fontId="3" fillId="0" borderId="0" xfId="2" applyNumberFormat="1" applyFont="1" applyFill="1" applyBorder="1" applyAlignment="1" applyProtection="1">
      <alignment horizontal="right"/>
      <protection locked="0"/>
    </xf>
    <xf numFmtId="0" fontId="18" fillId="0" borderId="0" xfId="1" applyFont="1"/>
    <xf numFmtId="39" fontId="3" fillId="3" borderId="27" xfId="2" applyNumberFormat="1" applyFont="1" applyFill="1" applyBorder="1" applyAlignment="1" applyProtection="1">
      <alignment horizontal="right"/>
    </xf>
    <xf numFmtId="39" fontId="3" fillId="3" borderId="28" xfId="2" applyNumberFormat="1" applyFont="1" applyFill="1" applyBorder="1" applyAlignment="1" applyProtection="1">
      <alignment horizontal="right"/>
    </xf>
    <xf numFmtId="0" fontId="10" fillId="2" borderId="26" xfId="1" applyFont="1" applyFill="1" applyBorder="1" applyAlignment="1" applyProtection="1">
      <alignment horizontal="center"/>
      <protection locked="0"/>
    </xf>
    <xf numFmtId="39" fontId="10" fillId="2" borderId="28" xfId="2" applyNumberFormat="1" applyFont="1" applyFill="1" applyBorder="1" applyProtection="1">
      <protection locked="0"/>
    </xf>
    <xf numFmtId="0" fontId="10" fillId="2" borderId="1" xfId="1" applyFont="1" applyFill="1" applyBorder="1" applyAlignment="1" applyProtection="1">
      <alignment wrapText="1"/>
      <protection locked="0"/>
    </xf>
    <xf numFmtId="0" fontId="13" fillId="0" borderId="0" xfId="1" applyFont="1" applyProtection="1">
      <protection locked="0"/>
    </xf>
    <xf numFmtId="164" fontId="3" fillId="0" borderId="0" xfId="2" applyNumberFormat="1" applyFont="1" applyBorder="1" applyProtection="1">
      <protection locked="0"/>
    </xf>
    <xf numFmtId="164" fontId="3" fillId="0" borderId="0" xfId="2" applyNumberFormat="1" applyFont="1" applyFill="1" applyBorder="1" applyAlignment="1" applyProtection="1">
      <alignment horizontal="right"/>
      <protection locked="0"/>
    </xf>
    <xf numFmtId="43" fontId="3" fillId="5" borderId="28" xfId="2" applyFont="1" applyFill="1" applyBorder="1" applyProtection="1">
      <protection locked="0"/>
    </xf>
    <xf numFmtId="0" fontId="10" fillId="2" borderId="28" xfId="1" applyFont="1" applyFill="1" applyBorder="1" applyAlignment="1" applyProtection="1">
      <alignment horizontal="center"/>
      <protection locked="0"/>
    </xf>
    <xf numFmtId="0" fontId="10" fillId="2" borderId="9" xfId="1" applyFont="1" applyFill="1" applyBorder="1" applyAlignment="1" applyProtection="1">
      <alignment wrapText="1"/>
      <protection locked="0"/>
    </xf>
    <xf numFmtId="0" fontId="13" fillId="0" borderId="0" xfId="1" applyFont="1" applyAlignment="1" applyProtection="1">
      <alignment horizontal="center"/>
      <protection locked="0"/>
    </xf>
    <xf numFmtId="164" fontId="13" fillId="0" borderId="0" xfId="2" applyNumberFormat="1" applyFont="1" applyFill="1" applyBorder="1" applyAlignment="1" applyProtection="1">
      <alignment horizontal="center" wrapText="1"/>
      <protection locked="0"/>
    </xf>
    <xf numFmtId="164" fontId="13" fillId="3" borderId="20" xfId="2" applyNumberFormat="1" applyFont="1" applyFill="1" applyBorder="1" applyAlignment="1" applyProtection="1">
      <alignment horizontal="center" wrapText="1"/>
      <protection locked="0"/>
    </xf>
    <xf numFmtId="164" fontId="13" fillId="3" borderId="34" xfId="2" applyNumberFormat="1" applyFont="1" applyFill="1" applyBorder="1" applyAlignment="1" applyProtection="1">
      <alignment horizontal="center" wrapText="1"/>
      <protection locked="0"/>
    </xf>
    <xf numFmtId="0" fontId="22" fillId="5" borderId="44" xfId="1" applyFont="1" applyFill="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2" fillId="6" borderId="45" xfId="1" applyFont="1" applyFill="1" applyBorder="1" applyAlignment="1" applyProtection="1">
      <alignment horizontal="center" vertical="center"/>
      <protection locked="0"/>
    </xf>
    <xf numFmtId="0" fontId="12" fillId="6" borderId="46" xfId="1" applyFont="1" applyFill="1" applyBorder="1" applyAlignment="1" applyProtection="1">
      <alignment horizontal="center" vertical="center"/>
      <protection locked="0"/>
    </xf>
    <xf numFmtId="0" fontId="24" fillId="6" borderId="47" xfId="1" applyFont="1" applyFill="1" applyBorder="1" applyProtection="1">
      <protection locked="0"/>
    </xf>
    <xf numFmtId="164" fontId="13" fillId="0" borderId="0" xfId="2" applyNumberFormat="1" applyFont="1" applyProtection="1">
      <protection locked="0"/>
    </xf>
    <xf numFmtId="0" fontId="27" fillId="0" borderId="0" xfId="1" applyFont="1" applyAlignment="1" applyProtection="1">
      <alignment horizontal="center"/>
      <protection locked="0"/>
    </xf>
    <xf numFmtId="164" fontId="3" fillId="0" borderId="0" xfId="2" applyNumberFormat="1" applyFont="1" applyFill="1" applyBorder="1" applyProtection="1">
      <protection locked="0"/>
    </xf>
    <xf numFmtId="39" fontId="30" fillId="0" borderId="0" xfId="1" applyNumberFormat="1" applyFont="1" applyAlignment="1">
      <alignment horizontal="center" vertical="center"/>
    </xf>
    <xf numFmtId="0" fontId="16" fillId="0" borderId="0" xfId="1" applyFont="1" applyAlignment="1" applyProtection="1">
      <alignment horizontal="center" vertical="center" wrapText="1"/>
      <protection locked="0"/>
    </xf>
    <xf numFmtId="0" fontId="30" fillId="8" borderId="19" xfId="1" applyFont="1" applyFill="1" applyBorder="1" applyAlignment="1" applyProtection="1">
      <alignment vertical="center" wrapText="1"/>
      <protection locked="0"/>
    </xf>
    <xf numFmtId="3" fontId="5" fillId="0" borderId="49" xfId="1" applyNumberFormat="1" applyFont="1" applyBorder="1" applyAlignment="1" applyProtection="1">
      <alignment horizontal="right" indent="1"/>
      <protection locked="0"/>
    </xf>
    <xf numFmtId="0" fontId="8" fillId="3" borderId="50" xfId="1" applyFont="1" applyFill="1" applyBorder="1" applyProtection="1">
      <protection locked="0"/>
    </xf>
    <xf numFmtId="10" fontId="6" fillId="3" borderId="3" xfId="3" applyNumberFormat="1" applyFont="1" applyFill="1" applyBorder="1" applyAlignment="1" applyProtection="1">
      <alignment horizontal="right"/>
    </xf>
    <xf numFmtId="0" fontId="6" fillId="8" borderId="51" xfId="1" applyFont="1" applyFill="1" applyBorder="1" applyAlignment="1" applyProtection="1">
      <alignment horizontal="center"/>
      <protection locked="0"/>
    </xf>
    <xf numFmtId="0" fontId="8" fillId="3" borderId="52" xfId="1" applyFont="1" applyFill="1" applyBorder="1" applyProtection="1">
      <protection locked="0"/>
    </xf>
    <xf numFmtId="0" fontId="33" fillId="5" borderId="1" xfId="1" applyFont="1" applyFill="1" applyBorder="1" applyAlignment="1" applyProtection="1">
      <alignment horizontal="right" indent="1"/>
      <protection locked="0"/>
    </xf>
    <xf numFmtId="0" fontId="33" fillId="5" borderId="52" xfId="1" applyFont="1" applyFill="1" applyBorder="1" applyProtection="1">
      <protection locked="0"/>
    </xf>
    <xf numFmtId="10" fontId="3" fillId="5" borderId="7" xfId="3" applyNumberFormat="1" applyFont="1" applyFill="1" applyBorder="1" applyAlignment="1" applyProtection="1">
      <alignment horizontal="right"/>
    </xf>
    <xf numFmtId="0" fontId="33" fillId="5" borderId="51" xfId="1" applyFont="1" applyFill="1" applyBorder="1" applyAlignment="1" applyProtection="1">
      <alignment horizontal="center"/>
      <protection locked="0"/>
    </xf>
    <xf numFmtId="0" fontId="33" fillId="5" borderId="53" xfId="1" applyFont="1" applyFill="1" applyBorder="1" applyProtection="1">
      <protection locked="0"/>
    </xf>
    <xf numFmtId="0" fontId="9" fillId="0" borderId="1" xfId="1" applyFont="1" applyBorder="1" applyAlignment="1" applyProtection="1">
      <alignment horizontal="right" indent="1"/>
      <protection locked="0"/>
    </xf>
    <xf numFmtId="10" fontId="3" fillId="3" borderId="7" xfId="3" applyNumberFormat="1" applyFont="1" applyFill="1" applyBorder="1" applyAlignment="1" applyProtection="1">
      <alignment horizontal="right"/>
    </xf>
    <xf numFmtId="0" fontId="3" fillId="8" borderId="51" xfId="1" applyFont="1" applyFill="1" applyBorder="1" applyAlignment="1" applyProtection="1">
      <alignment horizontal="center"/>
      <protection locked="0"/>
    </xf>
    <xf numFmtId="164" fontId="3" fillId="3" borderId="7" xfId="2" applyNumberFormat="1" applyFont="1" applyFill="1" applyBorder="1" applyAlignment="1" applyProtection="1">
      <alignment horizontal="right"/>
    </xf>
    <xf numFmtId="0" fontId="3" fillId="8" borderId="53" xfId="1" applyFont="1" applyFill="1" applyBorder="1" applyProtection="1">
      <protection locked="0"/>
    </xf>
    <xf numFmtId="10" fontId="6" fillId="3" borderId="7" xfId="3" applyNumberFormat="1" applyFont="1" applyFill="1" applyBorder="1" applyAlignment="1" applyProtection="1">
      <alignment horizontal="right"/>
    </xf>
    <xf numFmtId="0" fontId="6" fillId="8" borderId="6" xfId="1" applyFont="1" applyFill="1" applyBorder="1" applyProtection="1">
      <protection locked="0"/>
    </xf>
    <xf numFmtId="0" fontId="22" fillId="5" borderId="38" xfId="1" applyFont="1" applyFill="1" applyBorder="1" applyAlignment="1" applyProtection="1">
      <alignment horizontal="right" indent="1"/>
      <protection locked="0"/>
    </xf>
    <xf numFmtId="0" fontId="34" fillId="5" borderId="33" xfId="1" applyFont="1" applyFill="1" applyBorder="1" applyAlignment="1" applyProtection="1">
      <alignment horizontal="center"/>
      <protection locked="0"/>
    </xf>
    <xf numFmtId="0" fontId="11" fillId="8" borderId="15" xfId="1" applyFont="1" applyFill="1" applyBorder="1" applyAlignment="1" applyProtection="1">
      <alignment horizontal="center" vertical="center"/>
      <protection locked="0"/>
    </xf>
    <xf numFmtId="0" fontId="11" fillId="8" borderId="12" xfId="1" applyFont="1" applyFill="1" applyBorder="1" applyAlignment="1" applyProtection="1">
      <alignment vertical="center"/>
      <protection locked="0"/>
    </xf>
    <xf numFmtId="0" fontId="3" fillId="8" borderId="4" xfId="1" applyFont="1" applyFill="1" applyBorder="1" applyAlignment="1" applyProtection="1">
      <alignment horizontal="left" indent="1"/>
      <protection locked="0"/>
    </xf>
    <xf numFmtId="37" fontId="3" fillId="5" borderId="0" xfId="1" applyNumberFormat="1" applyFont="1" applyFill="1" applyAlignment="1">
      <alignment horizontal="right"/>
    </xf>
    <xf numFmtId="0" fontId="33" fillId="5" borderId="6" xfId="1" applyFont="1" applyFill="1" applyBorder="1" applyAlignment="1" applyProtection="1">
      <alignment horizontal="left" indent="1"/>
      <protection locked="0"/>
    </xf>
    <xf numFmtId="0" fontId="3" fillId="8" borderId="6" xfId="1" applyFont="1" applyFill="1" applyBorder="1" applyAlignment="1" applyProtection="1">
      <alignment horizontal="left" indent="1"/>
      <protection locked="0"/>
    </xf>
    <xf numFmtId="0" fontId="38" fillId="0" borderId="0" xfId="1" applyFont="1" applyAlignment="1" applyProtection="1">
      <alignment wrapText="1"/>
      <protection locked="0"/>
    </xf>
    <xf numFmtId="0" fontId="38" fillId="0" borderId="0" xfId="1" applyFont="1" applyProtection="1">
      <protection locked="0"/>
    </xf>
    <xf numFmtId="0" fontId="6" fillId="8" borderId="51" xfId="1" applyFont="1" applyFill="1" applyBorder="1" applyProtection="1">
      <protection locked="0"/>
    </xf>
    <xf numFmtId="0" fontId="11" fillId="0" borderId="0" xfId="1" applyFont="1" applyAlignment="1" applyProtection="1">
      <alignment horizontal="center"/>
      <protection locked="0"/>
    </xf>
    <xf numFmtId="0" fontId="3" fillId="8" borderId="6" xfId="1" applyFont="1" applyFill="1" applyBorder="1" applyAlignment="1" applyProtection="1">
      <alignment horizontal="left"/>
      <protection locked="0"/>
    </xf>
    <xf numFmtId="0" fontId="40" fillId="0" borderId="0" xfId="1" applyFont="1" applyAlignment="1" applyProtection="1">
      <alignment horizontal="left" indent="1"/>
      <protection locked="0"/>
    </xf>
    <xf numFmtId="0" fontId="40" fillId="0" borderId="0" xfId="1" applyFont="1" applyAlignment="1" applyProtection="1">
      <alignment horizontal="left" vertical="center" wrapText="1" indent="1"/>
      <protection locked="0"/>
    </xf>
    <xf numFmtId="0" fontId="38" fillId="0" borderId="0" xfId="1" applyFont="1" applyAlignment="1" applyProtection="1">
      <alignment horizontal="left" wrapText="1" indent="1"/>
      <protection locked="0"/>
    </xf>
    <xf numFmtId="0" fontId="3" fillId="8" borderId="6" xfId="1" applyFont="1" applyFill="1" applyBorder="1" applyAlignment="1" applyProtection="1">
      <alignment horizontal="left" indent="3"/>
      <protection locked="0"/>
    </xf>
    <xf numFmtId="0" fontId="11" fillId="0" borderId="0" xfId="1" applyFont="1" applyProtection="1">
      <protection locked="0"/>
    </xf>
    <xf numFmtId="0" fontId="3" fillId="8" borderId="6" xfId="1" applyFont="1" applyFill="1" applyBorder="1" applyProtection="1">
      <protection locked="0"/>
    </xf>
    <xf numFmtId="0" fontId="3" fillId="8" borderId="12" xfId="1" applyFont="1" applyFill="1" applyBorder="1" applyProtection="1">
      <protection locked="0"/>
    </xf>
    <xf numFmtId="0" fontId="38" fillId="0" borderId="0" xfId="1" applyFont="1" applyAlignment="1" applyProtection="1">
      <alignment horizontal="left" indent="1"/>
      <protection locked="0"/>
    </xf>
    <xf numFmtId="37" fontId="6" fillId="3" borderId="3" xfId="1" applyNumberFormat="1" applyFont="1" applyFill="1" applyBorder="1" applyAlignment="1" applyProtection="1">
      <alignment horizontal="right"/>
      <protection locked="0"/>
    </xf>
    <xf numFmtId="0" fontId="6" fillId="8" borderId="4" xfId="1" applyFont="1" applyFill="1" applyBorder="1" applyProtection="1">
      <protection locked="0"/>
    </xf>
    <xf numFmtId="37" fontId="10" fillId="2" borderId="7" xfId="1" applyNumberFormat="1" applyFont="1" applyFill="1" applyBorder="1" applyAlignment="1" applyProtection="1">
      <alignment horizontal="right"/>
      <protection locked="0"/>
    </xf>
    <xf numFmtId="37" fontId="6" fillId="2" borderId="0" xfId="1" applyNumberFormat="1" applyFont="1" applyFill="1" applyAlignment="1" applyProtection="1">
      <alignment horizontal="right"/>
      <protection locked="0"/>
    </xf>
    <xf numFmtId="0" fontId="11" fillId="8" borderId="7" xfId="1" applyFont="1" applyFill="1" applyBorder="1" applyAlignment="1" applyProtection="1">
      <alignment horizontal="right"/>
      <protection locked="0"/>
    </xf>
    <xf numFmtId="0" fontId="11" fillId="8" borderId="58" xfId="1" applyFont="1" applyFill="1" applyBorder="1" applyAlignment="1" applyProtection="1">
      <alignment horizontal="left"/>
      <protection locked="0"/>
    </xf>
    <xf numFmtId="0" fontId="3" fillId="8" borderId="51" xfId="1" applyFont="1" applyFill="1" applyBorder="1" applyProtection="1">
      <protection locked="0"/>
    </xf>
    <xf numFmtId="0" fontId="40" fillId="0" borderId="0" xfId="1" applyFont="1" applyAlignment="1" applyProtection="1">
      <alignment horizontal="left" vertical="center" indent="1"/>
      <protection locked="0"/>
    </xf>
    <xf numFmtId="0" fontId="38" fillId="0" borderId="0" xfId="1" applyFont="1" applyAlignment="1" applyProtection="1">
      <alignment horizontal="left"/>
      <protection locked="0"/>
    </xf>
    <xf numFmtId="0" fontId="16" fillId="8" borderId="12" xfId="1" applyFont="1" applyFill="1" applyBorder="1" applyProtection="1">
      <protection locked="0"/>
    </xf>
    <xf numFmtId="0" fontId="44" fillId="0" borderId="0" xfId="1" applyFont="1" applyAlignment="1" applyProtection="1">
      <alignment horizontal="center" vertical="center"/>
      <protection locked="0"/>
    </xf>
    <xf numFmtId="0" fontId="3" fillId="0" borderId="0" xfId="4" applyFont="1"/>
    <xf numFmtId="0" fontId="3" fillId="0" borderId="0" xfId="4" applyFont="1" applyAlignment="1">
      <alignment wrapText="1"/>
    </xf>
    <xf numFmtId="0" fontId="3" fillId="0" borderId="0" xfId="4" applyFont="1" applyAlignment="1">
      <alignment vertical="center"/>
    </xf>
    <xf numFmtId="0" fontId="3" fillId="0" borderId="0" xfId="4" applyFont="1" applyAlignment="1">
      <alignment vertical="center" wrapText="1"/>
    </xf>
    <xf numFmtId="0" fontId="4" fillId="0" borderId="0" xfId="4" applyFont="1" applyAlignment="1">
      <alignment vertical="center"/>
    </xf>
    <xf numFmtId="0" fontId="3" fillId="7" borderId="0" xfId="4" applyFont="1" applyFill="1"/>
    <xf numFmtId="0" fontId="5" fillId="0" borderId="61" xfId="4" quotePrefix="1" applyFont="1" applyBorder="1"/>
    <xf numFmtId="0" fontId="5" fillId="0" borderId="35" xfId="4" applyFont="1" applyBorder="1" applyAlignment="1">
      <alignment wrapText="1"/>
    </xf>
    <xf numFmtId="0" fontId="5" fillId="7" borderId="21" xfId="4" applyFont="1" applyFill="1" applyBorder="1" applyAlignment="1">
      <alignment vertical="center"/>
    </xf>
    <xf numFmtId="0" fontId="5" fillId="7" borderId="62" xfId="4" applyFont="1" applyFill="1" applyBorder="1" applyAlignment="1">
      <alignment horizontal="left" vertical="center"/>
    </xf>
    <xf numFmtId="0" fontId="5" fillId="0" borderId="63" xfId="4" quotePrefix="1" applyFont="1" applyBorder="1"/>
    <xf numFmtId="0" fontId="5" fillId="0" borderId="28" xfId="4" applyFont="1" applyBorder="1" applyAlignment="1">
      <alignment wrapText="1"/>
    </xf>
    <xf numFmtId="0" fontId="5" fillId="7" borderId="7" xfId="4" applyFont="1" applyFill="1" applyBorder="1" applyAlignment="1">
      <alignment vertical="center"/>
    </xf>
    <xf numFmtId="0" fontId="5" fillId="7" borderId="1" xfId="4" applyFont="1" applyFill="1" applyBorder="1" applyAlignment="1">
      <alignment vertical="center"/>
    </xf>
    <xf numFmtId="0" fontId="9" fillId="0" borderId="63" xfId="0" applyFont="1" applyBorder="1" applyAlignment="1">
      <alignment horizontal="left" wrapText="1"/>
    </xf>
    <xf numFmtId="0" fontId="3" fillId="0" borderId="28" xfId="4" applyFont="1" applyBorder="1" applyAlignment="1">
      <alignment wrapText="1"/>
    </xf>
    <xf numFmtId="0" fontId="9" fillId="7" borderId="7" xfId="4" quotePrefix="1" applyFont="1" applyFill="1" applyBorder="1" applyAlignment="1">
      <alignment horizontal="left" vertical="center"/>
    </xf>
    <xf numFmtId="0" fontId="9" fillId="7" borderId="1" xfId="4" applyFont="1" applyFill="1" applyBorder="1" applyAlignment="1">
      <alignment horizontal="left" vertical="center"/>
    </xf>
    <xf numFmtId="0" fontId="9" fillId="5" borderId="63" xfId="0" applyFont="1" applyFill="1" applyBorder="1" applyAlignment="1">
      <alignment vertical="center" wrapText="1"/>
    </xf>
    <xf numFmtId="0" fontId="3" fillId="5" borderId="28" xfId="4" quotePrefix="1" applyFont="1" applyFill="1" applyBorder="1" applyAlignment="1">
      <alignment wrapText="1"/>
    </xf>
    <xf numFmtId="0" fontId="42" fillId="5" borderId="7" xfId="4" applyFont="1" applyFill="1" applyBorder="1" applyAlignment="1">
      <alignment horizontal="left" vertical="center"/>
    </xf>
    <xf numFmtId="0" fontId="42" fillId="5" borderId="1" xfId="4" applyFont="1" applyFill="1" applyBorder="1" applyAlignment="1">
      <alignment horizontal="left" vertical="center"/>
    </xf>
    <xf numFmtId="0" fontId="9" fillId="0" borderId="63" xfId="5" applyFont="1" applyBorder="1" applyAlignment="1">
      <alignment horizontal="left" vertical="center" wrapText="1"/>
    </xf>
    <xf numFmtId="0" fontId="42" fillId="7" borderId="7" xfId="4" applyFont="1" applyFill="1" applyBorder="1" applyAlignment="1">
      <alignment horizontal="left" vertical="center"/>
    </xf>
    <xf numFmtId="0" fontId="42" fillId="7" borderId="1" xfId="4" applyFont="1" applyFill="1" applyBorder="1" applyAlignment="1">
      <alignment horizontal="left" vertical="center"/>
    </xf>
    <xf numFmtId="0" fontId="9" fillId="5" borderId="63" xfId="5" applyFont="1" applyFill="1" applyBorder="1" applyAlignment="1">
      <alignment vertical="center" wrapText="1"/>
    </xf>
    <xf numFmtId="0" fontId="42" fillId="5" borderId="7" xfId="4" applyFont="1" applyFill="1" applyBorder="1" applyAlignment="1">
      <alignment horizontal="left" vertical="center" wrapText="1"/>
    </xf>
    <xf numFmtId="0" fontId="9" fillId="5" borderId="1" xfId="5" applyFont="1" applyFill="1" applyBorder="1" applyAlignment="1">
      <alignment vertical="center"/>
    </xf>
    <xf numFmtId="0" fontId="9" fillId="0" borderId="63" xfId="0" applyFont="1" applyBorder="1" applyAlignment="1">
      <alignment vertical="center" wrapText="1"/>
    </xf>
    <xf numFmtId="0" fontId="42" fillId="0" borderId="7" xfId="4" applyFont="1" applyBorder="1" applyAlignment="1">
      <alignment horizontal="left" vertical="center" wrapText="1"/>
    </xf>
    <xf numFmtId="0" fontId="3" fillId="0" borderId="7" xfId="4" applyFont="1" applyBorder="1" applyAlignment="1">
      <alignment vertical="center"/>
    </xf>
    <xf numFmtId="0" fontId="3" fillId="0" borderId="1" xfId="4" applyFont="1" applyBorder="1" applyAlignment="1">
      <alignment vertical="center"/>
    </xf>
    <xf numFmtId="0" fontId="9" fillId="0" borderId="7" xfId="4" applyFont="1" applyBorder="1" applyAlignment="1">
      <alignment horizontal="left" vertical="center" wrapText="1"/>
    </xf>
    <xf numFmtId="0" fontId="42" fillId="0" borderId="1" xfId="4" applyFont="1" applyBorder="1" applyAlignment="1">
      <alignment horizontal="left" vertical="center"/>
    </xf>
    <xf numFmtId="0" fontId="9" fillId="5" borderId="63" xfId="5" applyFont="1" applyFill="1" applyBorder="1" applyAlignment="1">
      <alignment horizontal="left" vertical="center" wrapText="1"/>
    </xf>
    <xf numFmtId="0" fontId="9" fillId="5" borderId="8" xfId="4" applyFont="1" applyFill="1" applyBorder="1" applyAlignment="1">
      <alignment horizontal="left" vertical="center" wrapText="1"/>
    </xf>
    <xf numFmtId="0" fontId="9" fillId="5" borderId="1" xfId="5" applyFont="1" applyFill="1" applyBorder="1" applyAlignment="1">
      <alignment horizontal="left" vertical="center"/>
    </xf>
    <xf numFmtId="0" fontId="5" fillId="10" borderId="63" xfId="4" quotePrefix="1" applyFont="1" applyFill="1" applyBorder="1"/>
    <xf numFmtId="0" fontId="5" fillId="10" borderId="28" xfId="4" applyFont="1" applyFill="1" applyBorder="1" applyAlignment="1">
      <alignment wrapText="1"/>
    </xf>
    <xf numFmtId="0" fontId="5" fillId="10" borderId="1" xfId="4" applyFont="1" applyFill="1" applyBorder="1" applyAlignment="1">
      <alignment horizontal="left" vertical="center"/>
    </xf>
    <xf numFmtId="0" fontId="9" fillId="0" borderId="7" xfId="4" quotePrefix="1" applyFont="1" applyBorder="1" applyAlignment="1">
      <alignment horizontal="left" vertical="center"/>
    </xf>
    <xf numFmtId="0" fontId="9" fillId="0" borderId="1" xfId="4" applyFont="1" applyBorder="1" applyAlignment="1">
      <alignment horizontal="left" vertical="center"/>
    </xf>
    <xf numFmtId="0" fontId="3" fillId="5" borderId="7" xfId="4" applyFont="1" applyFill="1" applyBorder="1" applyAlignment="1">
      <alignment vertical="center"/>
    </xf>
    <xf numFmtId="0" fontId="3" fillId="5" borderId="23" xfId="4" applyFont="1" applyFill="1" applyBorder="1" applyAlignment="1">
      <alignment vertical="center"/>
    </xf>
    <xf numFmtId="0" fontId="5" fillId="10" borderId="7" xfId="4" applyFont="1" applyFill="1" applyBorder="1" applyAlignment="1">
      <alignment horizontal="left" vertical="center"/>
    </xf>
    <xf numFmtId="0" fontId="42" fillId="0" borderId="7" xfId="4" applyFont="1" applyBorder="1" applyAlignment="1">
      <alignment horizontal="left" vertical="center"/>
    </xf>
    <xf numFmtId="0" fontId="42" fillId="0" borderId="8" xfId="4" applyFont="1" applyBorder="1" applyAlignment="1">
      <alignment horizontal="left" vertical="center"/>
    </xf>
    <xf numFmtId="0" fontId="9" fillId="0" borderId="0" xfId="5" applyFont="1" applyAlignment="1">
      <alignment vertical="center"/>
    </xf>
    <xf numFmtId="0" fontId="9" fillId="5" borderId="63" xfId="0" applyFont="1" applyFill="1" applyBorder="1" applyAlignment="1">
      <alignment horizontal="left" wrapText="1"/>
    </xf>
    <xf numFmtId="0" fontId="3" fillId="5" borderId="1" xfId="4" applyFont="1" applyFill="1" applyBorder="1" applyAlignment="1">
      <alignment vertical="center"/>
    </xf>
    <xf numFmtId="0" fontId="9" fillId="0" borderId="63" xfId="5" applyFont="1" applyBorder="1" applyAlignment="1">
      <alignment vertical="center" wrapText="1"/>
    </xf>
    <xf numFmtId="0" fontId="42" fillId="0" borderId="7" xfId="4" quotePrefix="1" applyFont="1" applyBorder="1" applyAlignment="1">
      <alignment horizontal="left" vertical="center"/>
    </xf>
    <xf numFmtId="0" fontId="5" fillId="0" borderId="7" xfId="4" applyFont="1" applyBorder="1" applyAlignment="1">
      <alignment horizontal="left" vertical="center"/>
    </xf>
    <xf numFmtId="0" fontId="5" fillId="0" borderId="1" xfId="4" applyFont="1" applyBorder="1" applyAlignment="1">
      <alignment horizontal="left" vertical="center"/>
    </xf>
    <xf numFmtId="0" fontId="9" fillId="5" borderId="7" xfId="4" applyFont="1" applyFill="1" applyBorder="1" applyAlignment="1">
      <alignment horizontal="left" vertical="center"/>
    </xf>
    <xf numFmtId="0" fontId="9" fillId="5" borderId="1" xfId="4" applyFont="1" applyFill="1" applyBorder="1" applyAlignment="1">
      <alignment vertical="center"/>
    </xf>
    <xf numFmtId="0" fontId="5" fillId="10" borderId="1" xfId="4" applyFont="1" applyFill="1" applyBorder="1" applyAlignment="1">
      <alignment vertical="center"/>
    </xf>
    <xf numFmtId="0" fontId="42" fillId="0" borderId="9" xfId="4" applyFont="1" applyBorder="1" applyAlignment="1">
      <alignment horizontal="left" vertical="center"/>
    </xf>
    <xf numFmtId="0" fontId="15" fillId="0" borderId="64" xfId="4" applyFont="1" applyBorder="1" applyAlignment="1">
      <alignment horizontal="center" vertical="center" wrapText="1"/>
    </xf>
    <xf numFmtId="0" fontId="15" fillId="0" borderId="65" xfId="4" applyFont="1" applyBorder="1" applyAlignment="1">
      <alignment horizontal="center" vertical="center" wrapText="1"/>
    </xf>
    <xf numFmtId="0" fontId="15" fillId="0" borderId="18" xfId="4" applyFont="1" applyBorder="1" applyAlignment="1">
      <alignment horizontal="center" vertical="center"/>
    </xf>
    <xf numFmtId="0" fontId="15" fillId="0" borderId="25" xfId="4" applyFont="1" applyBorder="1" applyAlignment="1">
      <alignment horizontal="center" vertical="center"/>
    </xf>
    <xf numFmtId="0" fontId="9" fillId="8" borderId="6" xfId="1" applyFont="1" applyFill="1" applyBorder="1" applyProtection="1">
      <protection locked="0"/>
    </xf>
    <xf numFmtId="3" fontId="9" fillId="0" borderId="9" xfId="1" applyNumberFormat="1" applyFont="1" applyBorder="1" applyAlignment="1" applyProtection="1">
      <alignment horizontal="right" indent="1"/>
      <protection locked="0"/>
    </xf>
    <xf numFmtId="164" fontId="9" fillId="3" borderId="0" xfId="2" applyNumberFormat="1" applyFont="1" applyFill="1" applyBorder="1" applyAlignment="1" applyProtection="1">
      <alignment horizontal="right"/>
    </xf>
    <xf numFmtId="0" fontId="21" fillId="3" borderId="54" xfId="1" applyFont="1" applyFill="1" applyBorder="1" applyProtection="1">
      <protection locked="0"/>
    </xf>
    <xf numFmtId="0" fontId="9" fillId="8" borderId="6" xfId="1" applyFont="1" applyFill="1" applyBorder="1" applyAlignment="1" applyProtection="1">
      <alignment horizontal="left"/>
      <protection locked="0"/>
    </xf>
    <xf numFmtId="164" fontId="9" fillId="3" borderId="7" xfId="2" applyNumberFormat="1" applyFont="1" applyFill="1" applyBorder="1" applyAlignment="1" applyProtection="1">
      <alignment horizontal="right"/>
    </xf>
    <xf numFmtId="0" fontId="21" fillId="3" borderId="52" xfId="1" applyFont="1" applyFill="1" applyBorder="1" applyProtection="1">
      <protection locked="0"/>
    </xf>
    <xf numFmtId="3" fontId="9" fillId="0" borderId="1" xfId="1" applyNumberFormat="1" applyFont="1" applyBorder="1" applyAlignment="1" applyProtection="1">
      <alignment horizontal="right" indent="1"/>
      <protection locked="0"/>
    </xf>
    <xf numFmtId="0" fontId="7" fillId="0" borderId="25" xfId="1" applyFont="1" applyBorder="1" applyAlignment="1" applyProtection="1">
      <alignment horizontal="right" vertical="center" wrapText="1" indent="1"/>
      <protection locked="0"/>
    </xf>
    <xf numFmtId="164" fontId="12" fillId="0" borderId="13" xfId="2" applyNumberFormat="1" applyFont="1" applyBorder="1" applyAlignment="1" applyProtection="1">
      <alignment horizontal="right"/>
      <protection locked="0"/>
    </xf>
    <xf numFmtId="164" fontId="9" fillId="0" borderId="0" xfId="2" applyNumberFormat="1" applyFont="1" applyProtection="1">
      <protection locked="0"/>
    </xf>
    <xf numFmtId="164" fontId="10" fillId="2" borderId="8" xfId="2" applyNumberFormat="1" applyFont="1" applyFill="1" applyBorder="1" applyProtection="1">
      <protection locked="0"/>
    </xf>
    <xf numFmtId="0" fontId="33" fillId="5" borderId="4" xfId="1" applyFont="1" applyFill="1" applyBorder="1" applyProtection="1">
      <protection locked="0"/>
    </xf>
    <xf numFmtId="164" fontId="33" fillId="5" borderId="3" xfId="2" applyNumberFormat="1" applyFont="1" applyFill="1" applyBorder="1" applyProtection="1">
      <protection locked="0"/>
    </xf>
    <xf numFmtId="164" fontId="33" fillId="5" borderId="2" xfId="2" applyNumberFormat="1" applyFont="1" applyFill="1" applyBorder="1" applyProtection="1">
      <protection locked="0"/>
    </xf>
    <xf numFmtId="14" fontId="33" fillId="5" borderId="9" xfId="1" applyNumberFormat="1" applyFont="1" applyFill="1" applyBorder="1" applyAlignment="1" applyProtection="1">
      <alignment horizontal="right" indent="1"/>
      <protection locked="0"/>
    </xf>
    <xf numFmtId="0" fontId="9" fillId="0" borderId="0" xfId="1" applyFont="1" applyProtection="1">
      <protection locked="0"/>
    </xf>
    <xf numFmtId="0" fontId="9" fillId="0" borderId="12" xfId="1" applyFont="1" applyBorder="1" applyProtection="1">
      <protection locked="0"/>
    </xf>
    <xf numFmtId="164" fontId="9" fillId="2" borderId="8" xfId="2" applyNumberFormat="1" applyFont="1" applyFill="1" applyBorder="1" applyProtection="1">
      <protection locked="0"/>
    </xf>
    <xf numFmtId="164" fontId="9" fillId="2" borderId="10" xfId="2" applyNumberFormat="1" applyFont="1" applyFill="1" applyBorder="1" applyProtection="1">
      <protection locked="0"/>
    </xf>
    <xf numFmtId="0" fontId="9" fillId="0" borderId="6" xfId="1" applyFont="1" applyBorder="1" applyProtection="1">
      <protection locked="0"/>
    </xf>
    <xf numFmtId="0" fontId="9" fillId="2" borderId="8" xfId="1" applyFont="1" applyFill="1" applyBorder="1" applyProtection="1">
      <protection locked="0"/>
    </xf>
    <xf numFmtId="0" fontId="9" fillId="2" borderId="16" xfId="1" applyFont="1" applyFill="1" applyBorder="1" applyProtection="1">
      <protection locked="0"/>
    </xf>
    <xf numFmtId="0" fontId="9" fillId="0" borderId="4" xfId="1" applyFont="1" applyBorder="1" applyProtection="1">
      <protection locked="0"/>
    </xf>
    <xf numFmtId="0" fontId="9" fillId="2" borderId="3" xfId="1" applyFont="1" applyFill="1" applyBorder="1" applyProtection="1">
      <protection locked="0"/>
    </xf>
    <xf numFmtId="164" fontId="9" fillId="2" borderId="3" xfId="2" applyNumberFormat="1" applyFont="1" applyFill="1" applyBorder="1" applyProtection="1">
      <protection locked="0"/>
    </xf>
    <xf numFmtId="0" fontId="9" fillId="2" borderId="2" xfId="1" applyFont="1" applyFill="1" applyBorder="1" applyProtection="1">
      <protection locked="0"/>
    </xf>
    <xf numFmtId="43" fontId="9" fillId="2" borderId="8" xfId="2" applyFont="1" applyFill="1" applyBorder="1" applyProtection="1">
      <protection locked="0"/>
    </xf>
    <xf numFmtId="164" fontId="9" fillId="0" borderId="0" xfId="2" applyNumberFormat="1" applyFont="1" applyBorder="1" applyProtection="1">
      <protection locked="0"/>
    </xf>
    <xf numFmtId="0" fontId="9" fillId="0" borderId="5" xfId="1" applyFont="1" applyBorder="1" applyProtection="1">
      <protection locked="0"/>
    </xf>
    <xf numFmtId="43" fontId="9" fillId="2" borderId="7" xfId="2" applyFont="1" applyFill="1" applyBorder="1" applyProtection="1">
      <protection locked="0"/>
    </xf>
    <xf numFmtId="39" fontId="9" fillId="3" borderId="7" xfId="2" applyNumberFormat="1" applyFont="1" applyFill="1" applyBorder="1" applyAlignment="1" applyProtection="1">
      <alignment horizontal="right"/>
    </xf>
    <xf numFmtId="0" fontId="33" fillId="5" borderId="0" xfId="6" applyFont="1" applyFill="1" applyAlignment="1">
      <alignment wrapText="1"/>
    </xf>
    <xf numFmtId="0" fontId="19" fillId="5" borderId="0" xfId="6" applyFont="1" applyFill="1" applyAlignment="1">
      <alignment horizontal="right"/>
    </xf>
    <xf numFmtId="0" fontId="5" fillId="0" borderId="1" xfId="4" applyFont="1" applyBorder="1" applyAlignment="1">
      <alignment vertical="center"/>
    </xf>
    <xf numFmtId="0" fontId="9" fillId="5" borderId="1" xfId="4" applyFont="1" applyFill="1" applyBorder="1" applyAlignment="1">
      <alignment horizontal="left" vertical="center"/>
    </xf>
    <xf numFmtId="0" fontId="9" fillId="5" borderId="7" xfId="4" quotePrefix="1" applyFont="1" applyFill="1" applyBorder="1" applyAlignment="1">
      <alignment horizontal="left" vertical="center"/>
    </xf>
    <xf numFmtId="0" fontId="22" fillId="5" borderId="30" xfId="1" applyFont="1" applyFill="1" applyBorder="1" applyAlignment="1" applyProtection="1">
      <alignment horizontal="center" vertical="center"/>
      <protection locked="0"/>
    </xf>
    <xf numFmtId="0" fontId="22" fillId="5" borderId="7" xfId="1" applyFont="1" applyFill="1" applyBorder="1" applyAlignment="1" applyProtection="1">
      <alignment horizontal="center" vertical="center"/>
      <protection locked="0"/>
    </xf>
    <xf numFmtId="0" fontId="22" fillId="5" borderId="29" xfId="1" applyFont="1" applyFill="1" applyBorder="1" applyAlignment="1" applyProtection="1">
      <alignment horizontal="center" vertical="center"/>
      <protection locked="0"/>
    </xf>
    <xf numFmtId="0" fontId="19" fillId="5" borderId="21" xfId="0" applyFont="1" applyFill="1" applyBorder="1" applyAlignment="1">
      <alignment horizontal="center" wrapText="1"/>
    </xf>
    <xf numFmtId="166" fontId="33" fillId="5" borderId="11" xfId="6" applyNumberFormat="1" applyFont="1" applyFill="1" applyBorder="1" applyAlignment="1">
      <alignment horizontal="center"/>
    </xf>
    <xf numFmtId="166" fontId="33" fillId="5" borderId="8" xfId="6" applyNumberFormat="1" applyFont="1" applyFill="1" applyBorder="1" applyAlignment="1">
      <alignment horizontal="center"/>
    </xf>
    <xf numFmtId="0" fontId="13" fillId="0" borderId="43" xfId="1" applyFont="1" applyBorder="1" applyAlignment="1" applyProtection="1">
      <alignment horizontal="center" vertical="center" wrapText="1"/>
      <protection locked="0"/>
    </xf>
    <xf numFmtId="0" fontId="13" fillId="0" borderId="38" xfId="1" applyFont="1" applyBorder="1" applyAlignment="1" applyProtection="1">
      <alignment horizontal="center" vertical="center" wrapText="1"/>
      <protection locked="0"/>
    </xf>
    <xf numFmtId="0" fontId="13" fillId="0" borderId="41" xfId="1" applyFont="1" applyBorder="1" applyAlignment="1" applyProtection="1">
      <alignment horizontal="center" vertical="center" wrapText="1"/>
      <protection locked="0"/>
    </xf>
    <xf numFmtId="0" fontId="13" fillId="0" borderId="42" xfId="1" applyFont="1" applyBorder="1" applyAlignment="1" applyProtection="1">
      <alignment horizontal="center" vertical="center" wrapText="1"/>
      <protection locked="0"/>
    </xf>
    <xf numFmtId="0" fontId="13" fillId="0" borderId="36" xfId="1" applyFont="1" applyBorder="1" applyAlignment="1" applyProtection="1">
      <alignment horizontal="center" vertical="center" wrapText="1"/>
      <protection locked="0"/>
    </xf>
    <xf numFmtId="0" fontId="13" fillId="0" borderId="37" xfId="1" applyFont="1" applyBorder="1" applyAlignment="1" applyProtection="1">
      <alignment horizontal="center" vertical="center" wrapText="1"/>
      <protection locked="0"/>
    </xf>
    <xf numFmtId="0" fontId="13" fillId="0" borderId="40" xfId="1" applyFont="1" applyBorder="1" applyAlignment="1" applyProtection="1">
      <alignment horizontal="center" vertical="center" wrapText="1"/>
      <protection locked="0"/>
    </xf>
    <xf numFmtId="0" fontId="13" fillId="0" borderId="35" xfId="1" applyFont="1" applyBorder="1" applyAlignment="1" applyProtection="1">
      <alignment horizontal="center" vertical="center" wrapText="1"/>
      <protection locked="0"/>
    </xf>
    <xf numFmtId="0" fontId="20" fillId="3" borderId="8" xfId="1" applyFont="1" applyFill="1" applyBorder="1" applyAlignment="1" applyProtection="1">
      <alignment horizontal="center"/>
      <protection locked="0"/>
    </xf>
    <xf numFmtId="0" fontId="20" fillId="3" borderId="16" xfId="1" applyFont="1" applyFill="1" applyBorder="1" applyAlignment="1" applyProtection="1">
      <alignment horizontal="center"/>
      <protection locked="0"/>
    </xf>
    <xf numFmtId="0" fontId="19" fillId="5" borderId="39" xfId="1" applyFont="1" applyFill="1" applyBorder="1" applyAlignment="1" applyProtection="1">
      <alignment horizontal="center"/>
      <protection locked="0"/>
    </xf>
    <xf numFmtId="0" fontId="19" fillId="5" borderId="33" xfId="1" applyFont="1" applyFill="1" applyBorder="1" applyAlignment="1" applyProtection="1">
      <alignment horizontal="center"/>
      <protection locked="0"/>
    </xf>
    <xf numFmtId="0" fontId="10" fillId="2" borderId="30" xfId="1" applyFont="1" applyFill="1" applyBorder="1" applyAlignment="1" applyProtection="1">
      <alignment horizontal="left"/>
      <protection locked="0"/>
    </xf>
    <xf numFmtId="0" fontId="10" fillId="2" borderId="29" xfId="1" applyFont="1" applyFill="1" applyBorder="1" applyAlignment="1" applyProtection="1">
      <alignment horizontal="left"/>
      <protection locked="0"/>
    </xf>
    <xf numFmtId="10" fontId="9" fillId="0" borderId="19" xfId="3" applyNumberFormat="1" applyFont="1" applyFill="1" applyBorder="1" applyAlignment="1" applyProtection="1">
      <alignment horizontal="right" indent="1"/>
    </xf>
    <xf numFmtId="10" fontId="9" fillId="0" borderId="48" xfId="3" applyNumberFormat="1" applyFont="1" applyFill="1" applyBorder="1" applyAlignment="1" applyProtection="1">
      <alignment horizontal="right" indent="1"/>
    </xf>
    <xf numFmtId="14" fontId="9" fillId="0" borderId="8" xfId="1" applyNumberFormat="1" applyFont="1" applyBorder="1" applyAlignment="1" applyProtection="1">
      <alignment horizontal="right" indent="1"/>
      <protection locked="0"/>
    </xf>
    <xf numFmtId="14" fontId="9" fillId="0" borderId="56" xfId="1" applyNumberFormat="1" applyFont="1" applyBorder="1" applyAlignment="1" applyProtection="1">
      <alignment horizontal="right" indent="1"/>
      <protection locked="0"/>
    </xf>
    <xf numFmtId="14" fontId="9" fillId="0" borderId="21" xfId="1" applyNumberFormat="1" applyFont="1" applyBorder="1" applyAlignment="1" applyProtection="1">
      <alignment horizontal="right" indent="1"/>
      <protection locked="0"/>
    </xf>
    <xf numFmtId="14" fontId="9" fillId="0" borderId="55" xfId="1" applyNumberFormat="1" applyFont="1" applyBorder="1" applyAlignment="1" applyProtection="1">
      <alignment horizontal="right" indent="1"/>
      <protection locked="0"/>
    </xf>
    <xf numFmtId="0" fontId="33" fillId="5" borderId="7" xfId="1" applyFont="1" applyFill="1" applyBorder="1" applyAlignment="1" applyProtection="1">
      <alignment horizontal="right" indent="1"/>
      <protection locked="0"/>
    </xf>
    <xf numFmtId="0" fontId="33" fillId="5" borderId="29" xfId="1" applyFont="1" applyFill="1" applyBorder="1" applyAlignment="1" applyProtection="1">
      <alignment horizontal="right" indent="1"/>
      <protection locked="0"/>
    </xf>
    <xf numFmtId="0" fontId="29" fillId="0" borderId="0" xfId="1" applyFont="1" applyAlignment="1" applyProtection="1">
      <alignment horizontal="left" vertical="center"/>
      <protection locked="0"/>
    </xf>
    <xf numFmtId="0" fontId="28" fillId="7" borderId="3" xfId="1" applyFont="1" applyFill="1" applyBorder="1" applyAlignment="1" applyProtection="1">
      <alignment horizontal="left" vertical="center"/>
      <protection locked="0"/>
    </xf>
    <xf numFmtId="0" fontId="12" fillId="0" borderId="18" xfId="1" applyFont="1" applyBorder="1" applyAlignment="1" applyProtection="1">
      <alignment horizontal="right" vertical="center" indent="1"/>
      <protection locked="0"/>
    </xf>
    <xf numFmtId="0" fontId="12" fillId="0" borderId="48" xfId="1" applyFont="1" applyBorder="1" applyAlignment="1" applyProtection="1">
      <alignment horizontal="right" vertical="center" indent="1"/>
      <protection locked="0"/>
    </xf>
    <xf numFmtId="0" fontId="21" fillId="0" borderId="12" xfId="1" applyFont="1" applyBorder="1" applyAlignment="1" applyProtection="1">
      <alignment horizontal="left"/>
      <protection locked="0"/>
    </xf>
    <xf numFmtId="0" fontId="21" fillId="0" borderId="15" xfId="1" applyFont="1" applyBorder="1" applyAlignment="1" applyProtection="1">
      <alignment horizontal="left"/>
      <protection locked="0"/>
    </xf>
    <xf numFmtId="0" fontId="21" fillId="0" borderId="14" xfId="1" applyFont="1" applyBorder="1" applyAlignment="1" applyProtection="1">
      <alignment horizontal="left"/>
      <protection locked="0"/>
    </xf>
    <xf numFmtId="0" fontId="16" fillId="4" borderId="19" xfId="1" applyFont="1" applyFill="1" applyBorder="1" applyAlignment="1" applyProtection="1">
      <alignment horizontal="center" wrapText="1"/>
      <protection locked="0"/>
    </xf>
    <xf numFmtId="0" fontId="16" fillId="4" borderId="18" xfId="1" applyFont="1" applyFill="1" applyBorder="1" applyAlignment="1" applyProtection="1">
      <alignment horizontal="center"/>
      <protection locked="0"/>
    </xf>
    <xf numFmtId="0" fontId="16" fillId="4" borderId="17" xfId="1" applyFont="1" applyFill="1" applyBorder="1" applyAlignment="1" applyProtection="1">
      <alignment horizontal="center"/>
      <protection locked="0"/>
    </xf>
    <xf numFmtId="0" fontId="13" fillId="0" borderId="19" xfId="1" applyFont="1" applyBorder="1" applyAlignment="1" applyProtection="1">
      <alignment horizontal="left"/>
      <protection locked="0"/>
    </xf>
    <xf numFmtId="0" fontId="13" fillId="0" borderId="18" xfId="1" applyFont="1" applyBorder="1" applyAlignment="1" applyProtection="1">
      <alignment horizontal="left"/>
      <protection locked="0"/>
    </xf>
    <xf numFmtId="0" fontId="13" fillId="0" borderId="17" xfId="1" applyFont="1" applyBorder="1" applyAlignment="1" applyProtection="1">
      <alignment horizontal="left"/>
      <protection locked="0"/>
    </xf>
    <xf numFmtId="0" fontId="10" fillId="2" borderId="11" xfId="1" applyFont="1" applyFill="1" applyBorder="1" applyAlignment="1" applyProtection="1">
      <alignment horizontal="right" wrapText="1"/>
      <protection locked="0"/>
    </xf>
    <xf numFmtId="0" fontId="10" fillId="2" borderId="10" xfId="1" applyFont="1" applyFill="1" applyBorder="1" applyAlignment="1" applyProtection="1">
      <alignment horizontal="right" wrapText="1"/>
      <protection locked="0"/>
    </xf>
    <xf numFmtId="3" fontId="5" fillId="0" borderId="7" xfId="1" applyNumberFormat="1" applyFont="1" applyBorder="1" applyAlignment="1" applyProtection="1">
      <alignment horizontal="right" indent="1"/>
      <protection locked="0"/>
    </xf>
    <xf numFmtId="3" fontId="5" fillId="0" borderId="29" xfId="1" applyNumberFormat="1" applyFont="1" applyBorder="1" applyAlignment="1" applyProtection="1">
      <alignment horizontal="right" indent="1"/>
      <protection locked="0"/>
    </xf>
    <xf numFmtId="0" fontId="12" fillId="6" borderId="46" xfId="1" applyFont="1" applyFill="1" applyBorder="1" applyAlignment="1" applyProtection="1">
      <alignment horizontal="center" vertical="center"/>
      <protection locked="0"/>
    </xf>
    <xf numFmtId="0" fontId="23" fillId="6" borderId="46" xfId="1" applyFont="1" applyFill="1" applyBorder="1" applyAlignment="1" applyProtection="1">
      <alignment horizontal="center" vertical="center"/>
      <protection locked="0"/>
    </xf>
    <xf numFmtId="38" fontId="3" fillId="3" borderId="3" xfId="1" applyNumberFormat="1" applyFont="1" applyFill="1" applyBorder="1" applyAlignment="1">
      <alignment horizontal="right"/>
    </xf>
    <xf numFmtId="39" fontId="30" fillId="3" borderId="18" xfId="1" applyNumberFormat="1" applyFont="1" applyFill="1" applyBorder="1" applyAlignment="1">
      <alignment horizontal="right" vertical="center"/>
    </xf>
    <xf numFmtId="39" fontId="30" fillId="3" borderId="17" xfId="1" applyNumberFormat="1" applyFont="1" applyFill="1" applyBorder="1" applyAlignment="1">
      <alignment horizontal="right" vertical="center"/>
    </xf>
    <xf numFmtId="0" fontId="25" fillId="4" borderId="12" xfId="1" applyFont="1" applyFill="1" applyBorder="1" applyAlignment="1" applyProtection="1">
      <alignment horizontal="center" vertical="center"/>
      <protection locked="0"/>
    </xf>
    <xf numFmtId="0" fontId="25" fillId="4" borderId="15" xfId="1" applyFont="1" applyFill="1" applyBorder="1" applyAlignment="1" applyProtection="1">
      <alignment horizontal="center" vertical="center"/>
      <protection locked="0"/>
    </xf>
    <xf numFmtId="0" fontId="25" fillId="4" borderId="14" xfId="1" applyFont="1" applyFill="1" applyBorder="1" applyAlignment="1" applyProtection="1">
      <alignment horizontal="center" vertical="center"/>
      <protection locked="0"/>
    </xf>
    <xf numFmtId="0" fontId="9" fillId="0" borderId="6" xfId="1" applyFont="1" applyBorder="1" applyAlignment="1" applyProtection="1">
      <alignment horizontal="left" vertical="center"/>
      <protection locked="0"/>
    </xf>
    <xf numFmtId="0" fontId="9" fillId="0" borderId="4" xfId="1" applyFont="1" applyBorder="1" applyAlignment="1" applyProtection="1">
      <alignment horizontal="left" vertical="center"/>
      <protection locked="0"/>
    </xf>
    <xf numFmtId="0" fontId="9" fillId="2" borderId="0" xfId="1" applyFont="1" applyFill="1" applyAlignment="1" applyProtection="1">
      <alignment horizontal="center"/>
      <protection locked="0"/>
    </xf>
    <xf numFmtId="0" fontId="9" fillId="2" borderId="5" xfId="1" applyFont="1" applyFill="1" applyBorder="1" applyAlignment="1" applyProtection="1">
      <alignment horizontal="center"/>
      <protection locked="0"/>
    </xf>
    <xf numFmtId="0" fontId="9" fillId="2" borderId="3" xfId="1" applyFont="1" applyFill="1" applyBorder="1" applyAlignment="1" applyProtection="1">
      <alignment horizontal="center"/>
      <protection locked="0"/>
    </xf>
    <xf numFmtId="0" fontId="9" fillId="2" borderId="2" xfId="1" applyFont="1" applyFill="1" applyBorder="1" applyAlignment="1" applyProtection="1">
      <alignment horizontal="center"/>
      <protection locked="0"/>
    </xf>
    <xf numFmtId="0" fontId="24" fillId="0" borderId="60" xfId="1" applyFont="1" applyBorder="1" applyAlignment="1" applyProtection="1">
      <alignment horizontal="right" indent="1"/>
      <protection locked="0"/>
    </xf>
    <xf numFmtId="0" fontId="24" fillId="0" borderId="59" xfId="1" applyFont="1" applyBorder="1" applyAlignment="1" applyProtection="1">
      <alignment horizontal="right" indent="1"/>
      <protection locked="0"/>
    </xf>
    <xf numFmtId="165" fontId="10" fillId="0" borderId="3" xfId="1" applyNumberFormat="1" applyFont="1" applyBorder="1" applyAlignment="1" applyProtection="1">
      <alignment horizontal="center"/>
      <protection locked="0"/>
    </xf>
    <xf numFmtId="165" fontId="10" fillId="0" borderId="37" xfId="1" applyNumberFormat="1" applyFont="1" applyBorder="1" applyAlignment="1" applyProtection="1">
      <alignment horizontal="center"/>
      <protection locked="0"/>
    </xf>
    <xf numFmtId="14" fontId="9" fillId="0" borderId="11" xfId="1" applyNumberFormat="1" applyFont="1" applyBorder="1" applyAlignment="1" applyProtection="1">
      <alignment horizontal="right" indent="1"/>
      <protection locked="0"/>
    </xf>
    <xf numFmtId="14" fontId="9" fillId="0" borderId="31" xfId="1" applyNumberFormat="1" applyFont="1" applyBorder="1" applyAlignment="1" applyProtection="1">
      <alignment horizontal="right" indent="1"/>
      <protection locked="0"/>
    </xf>
    <xf numFmtId="3" fontId="9" fillId="0" borderId="7" xfId="1" applyNumberFormat="1" applyFont="1" applyBorder="1" applyAlignment="1" applyProtection="1">
      <alignment horizontal="right" indent="1"/>
      <protection locked="0"/>
    </xf>
    <xf numFmtId="3" fontId="9" fillId="0" borderId="29" xfId="1" applyNumberFormat="1" applyFont="1" applyBorder="1" applyAlignment="1" applyProtection="1">
      <alignment horizontal="right" indent="1"/>
      <protection locked="0"/>
    </xf>
    <xf numFmtId="164" fontId="10" fillId="2" borderId="7" xfId="2" applyNumberFormat="1" applyFont="1" applyFill="1" applyBorder="1" applyAlignment="1" applyProtection="1">
      <alignment horizontal="center"/>
      <protection locked="0"/>
    </xf>
    <xf numFmtId="164" fontId="10" fillId="2" borderId="24" xfId="2" applyNumberFormat="1" applyFont="1" applyFill="1" applyBorder="1" applyAlignment="1" applyProtection="1">
      <alignment horizontal="center"/>
      <protection locked="0"/>
    </xf>
    <xf numFmtId="0" fontId="11" fillId="0" borderId="23" xfId="1" applyFont="1" applyBorder="1" applyAlignment="1" applyProtection="1">
      <alignment horizontal="center"/>
      <protection locked="0"/>
    </xf>
    <xf numFmtId="0" fontId="11" fillId="0" borderId="57" xfId="1" applyFont="1" applyBorder="1" applyAlignment="1" applyProtection="1">
      <alignment horizontal="center"/>
      <protection locked="0"/>
    </xf>
    <xf numFmtId="164" fontId="9" fillId="2" borderId="11" xfId="2" applyNumberFormat="1" applyFont="1" applyFill="1" applyBorder="1" applyAlignment="1" applyProtection="1">
      <alignment horizontal="left"/>
      <protection locked="0"/>
    </xf>
    <xf numFmtId="164" fontId="9" fillId="2" borderId="10" xfId="2" applyNumberFormat="1" applyFont="1" applyFill="1" applyBorder="1" applyAlignment="1" applyProtection="1">
      <alignment horizontal="left"/>
      <protection locked="0"/>
    </xf>
    <xf numFmtId="164" fontId="10" fillId="2" borderId="21" xfId="2" applyNumberFormat="1" applyFont="1" applyFill="1" applyBorder="1" applyAlignment="1" applyProtection="1">
      <alignment horizontal="center"/>
      <protection locked="0"/>
    </xf>
    <xf numFmtId="164" fontId="10" fillId="2" borderId="20" xfId="2" applyNumberFormat="1" applyFont="1" applyFill="1" applyBorder="1" applyAlignment="1" applyProtection="1">
      <alignment horizontal="center"/>
      <protection locked="0"/>
    </xf>
    <xf numFmtId="0" fontId="21" fillId="0" borderId="19" xfId="1" applyFont="1" applyBorder="1" applyAlignment="1" applyProtection="1">
      <alignment horizontal="left"/>
      <protection locked="0"/>
    </xf>
    <xf numFmtId="0" fontId="21" fillId="0" borderId="18" xfId="1" applyFont="1" applyBorder="1" applyAlignment="1" applyProtection="1">
      <alignment horizontal="left"/>
      <protection locked="0"/>
    </xf>
    <xf numFmtId="0" fontId="21" fillId="0" borderId="17" xfId="1" applyFont="1" applyBorder="1" applyAlignment="1" applyProtection="1">
      <alignment horizontal="left"/>
      <protection locked="0"/>
    </xf>
    <xf numFmtId="164" fontId="10" fillId="2" borderId="7" xfId="2" applyNumberFormat="1" applyFont="1" applyFill="1" applyBorder="1" applyAlignment="1" applyProtection="1">
      <alignment horizontal="right" wrapText="1"/>
      <protection locked="0"/>
    </xf>
    <xf numFmtId="164" fontId="10" fillId="2" borderId="24" xfId="2" applyNumberFormat="1" applyFont="1" applyFill="1" applyBorder="1" applyAlignment="1" applyProtection="1">
      <alignment horizontal="right" wrapText="1"/>
      <protection locked="0"/>
    </xf>
    <xf numFmtId="0" fontId="10" fillId="2" borderId="32" xfId="1" applyFont="1" applyFill="1" applyBorder="1" applyAlignment="1" applyProtection="1">
      <alignment horizontal="left" wrapText="1"/>
      <protection locked="0"/>
    </xf>
    <xf numFmtId="0" fontId="10" fillId="2" borderId="31" xfId="1" applyFont="1" applyFill="1" applyBorder="1" applyAlignment="1" applyProtection="1">
      <alignment horizontal="left"/>
      <protection locked="0"/>
    </xf>
    <xf numFmtId="0" fontId="37" fillId="7" borderId="6" xfId="1" applyFont="1" applyFill="1" applyBorder="1" applyAlignment="1" applyProtection="1">
      <alignment horizontal="center" vertical="center"/>
      <protection locked="0"/>
    </xf>
    <xf numFmtId="0" fontId="37" fillId="7" borderId="0" xfId="1" applyFont="1" applyFill="1" applyAlignment="1" applyProtection="1">
      <alignment horizontal="center" vertical="center"/>
      <protection locked="0"/>
    </xf>
    <xf numFmtId="0" fontId="13" fillId="8" borderId="6" xfId="1" applyFont="1" applyFill="1" applyBorder="1" applyAlignment="1" applyProtection="1">
      <alignment horizontal="left"/>
      <protection locked="0"/>
    </xf>
    <xf numFmtId="0" fontId="13" fillId="8" borderId="0" xfId="1" applyFont="1" applyFill="1" applyAlignment="1" applyProtection="1">
      <alignment horizontal="left"/>
      <protection locked="0"/>
    </xf>
    <xf numFmtId="38" fontId="3" fillId="3" borderId="0" xfId="1" applyNumberFormat="1" applyFont="1" applyFill="1" applyAlignment="1">
      <alignment horizontal="right"/>
    </xf>
    <xf numFmtId="37" fontId="3" fillId="3" borderId="0" xfId="1" applyNumberFormat="1" applyFont="1" applyFill="1" applyAlignment="1">
      <alignment horizontal="right"/>
    </xf>
    <xf numFmtId="10" fontId="3" fillId="3" borderId="7" xfId="3" applyNumberFormat="1" applyFont="1" applyFill="1" applyBorder="1" applyAlignment="1" applyProtection="1">
      <alignment horizontal="right"/>
      <protection locked="0"/>
    </xf>
    <xf numFmtId="10" fontId="10" fillId="2" borderId="7" xfId="3" applyNumberFormat="1" applyFont="1" applyFill="1" applyBorder="1" applyAlignment="1" applyProtection="1">
      <alignment horizontal="right"/>
      <protection locked="0"/>
    </xf>
    <xf numFmtId="38" fontId="6" fillId="2" borderId="7" xfId="1" applyNumberFormat="1" applyFont="1" applyFill="1" applyBorder="1" applyAlignment="1" applyProtection="1">
      <alignment horizontal="right"/>
      <protection locked="0"/>
    </xf>
    <xf numFmtId="0" fontId="45" fillId="9" borderId="19" xfId="1" applyFont="1" applyFill="1" applyBorder="1" applyAlignment="1" applyProtection="1">
      <alignment horizontal="center" vertical="center"/>
      <protection locked="0"/>
    </xf>
    <xf numFmtId="0" fontId="45" fillId="9" borderId="18" xfId="1" applyFont="1" applyFill="1" applyBorder="1" applyAlignment="1" applyProtection="1">
      <alignment horizontal="center" vertical="center"/>
      <protection locked="0"/>
    </xf>
    <xf numFmtId="165" fontId="10" fillId="2" borderId="15" xfId="1" applyNumberFormat="1" applyFont="1" applyFill="1" applyBorder="1" applyAlignment="1" applyProtection="1">
      <alignment horizontal="left"/>
      <protection locked="0"/>
    </xf>
    <xf numFmtId="0" fontId="41" fillId="4" borderId="12" xfId="1" applyFont="1" applyFill="1" applyBorder="1" applyAlignment="1" applyProtection="1">
      <alignment horizontal="center" vertical="center"/>
      <protection locked="0"/>
    </xf>
    <xf numFmtId="0" fontId="41" fillId="4" borderId="15" xfId="1" applyFont="1" applyFill="1" applyBorder="1" applyAlignment="1" applyProtection="1">
      <alignment horizontal="center" vertical="center"/>
      <protection locked="0"/>
    </xf>
    <xf numFmtId="14" fontId="10" fillId="2" borderId="15" xfId="1" applyNumberFormat="1" applyFont="1" applyFill="1" applyBorder="1" applyAlignment="1" applyProtection="1">
      <alignment horizontal="right"/>
      <protection locked="0"/>
    </xf>
    <xf numFmtId="14" fontId="10" fillId="2" borderId="7" xfId="1" applyNumberFormat="1" applyFont="1" applyFill="1" applyBorder="1" applyAlignment="1" applyProtection="1">
      <alignment horizontal="right"/>
      <protection locked="0"/>
    </xf>
    <xf numFmtId="0" fontId="41" fillId="4" borderId="19" xfId="1" applyFont="1" applyFill="1" applyBorder="1" applyAlignment="1" applyProtection="1">
      <alignment horizontal="center" vertical="center"/>
      <protection locked="0"/>
    </xf>
    <xf numFmtId="0" fontId="41" fillId="4" borderId="18" xfId="1" applyFont="1" applyFill="1" applyBorder="1" applyAlignment="1" applyProtection="1">
      <alignment horizontal="center" vertical="center"/>
      <protection locked="0"/>
    </xf>
    <xf numFmtId="3" fontId="10" fillId="2" borderId="7" xfId="1" applyNumberFormat="1" applyFont="1" applyFill="1" applyBorder="1" applyAlignment="1" applyProtection="1">
      <alignment horizontal="right"/>
      <protection locked="0"/>
    </xf>
    <xf numFmtId="3" fontId="9" fillId="2" borderId="8" xfId="1" applyNumberFormat="1" applyFont="1" applyFill="1" applyBorder="1" applyAlignment="1" applyProtection="1">
      <alignment horizontal="right"/>
      <protection locked="0"/>
    </xf>
    <xf numFmtId="3" fontId="10" fillId="2" borderId="8" xfId="1" applyNumberFormat="1" applyFont="1" applyFill="1" applyBorder="1" applyAlignment="1" applyProtection="1">
      <alignment horizontal="right"/>
      <protection locked="0"/>
    </xf>
    <xf numFmtId="0" fontId="5" fillId="10" borderId="23" xfId="4" applyFont="1" applyFill="1" applyBorder="1" applyAlignment="1">
      <alignment horizontal="left" vertical="center" wrapText="1"/>
    </xf>
    <xf numFmtId="0" fontId="5" fillId="10" borderId="0" xfId="4" applyFont="1" applyFill="1" applyAlignment="1">
      <alignment horizontal="left" vertical="center" wrapText="1"/>
    </xf>
    <xf numFmtId="0" fontId="5" fillId="10" borderId="8" xfId="4" applyFont="1" applyFill="1" applyBorder="1" applyAlignment="1">
      <alignment horizontal="left" vertical="center" wrapText="1"/>
    </xf>
  </cellXfs>
  <cellStyles count="7">
    <cellStyle name="Comma 3" xfId="2" xr:uid="{5D1A910E-DEB9-4A5F-A148-C84AD6125908}"/>
    <cellStyle name="Normal" xfId="0" builtinId="0"/>
    <cellStyle name="Normal 2" xfId="6" xr:uid="{5969162D-0C05-48A2-BE44-E5064F2A4064}"/>
    <cellStyle name="Normal 4" xfId="5" xr:uid="{FDBF1F52-ABDC-4EEA-A62C-CA696436B2A0}"/>
    <cellStyle name="Normal 6" xfId="4" xr:uid="{D7F5846C-8223-4BF8-BEB4-E083D7057BA4}"/>
    <cellStyle name="Normal 7" xfId="1" xr:uid="{4D21AD13-C531-4090-B737-3DA8CF803742}"/>
    <cellStyle name="Percent 3" xfId="3" xr:uid="{7B74C2F3-01D5-4DDE-93A7-921AB532CAAE}"/>
  </cellStyles>
  <dxfs count="0"/>
  <tableStyles count="0" defaultTableStyle="TableStyleMedium2" defaultPivotStyle="PivotStyleLight16"/>
  <colors>
    <mruColors>
      <color rgb="FFBDFF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rfs01\data\Corporate%20Trust\13117\Starvest%20Multi-Strategy\2000\NAVMARCH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milyKisak\Downloads\ILPA-Best-Practices-Capital-Call-and-Distribution-Notice-Template-v1.2%20(13).xlsx" TargetMode="External"/><Relationship Id="rId1" Type="http://schemas.openxmlformats.org/officeDocument/2006/relationships/externalLinkPath" Target="/Users/EmilyKisak/Downloads/ILPA-Best-Practices-Capital-Call-and-Distribution-Notice-Template-v1.2%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
      <sheetName val="index"/>
      <sheetName val="Cash"/>
      <sheetName val="Cash Rec"/>
      <sheetName val="Holdings"/>
      <sheetName val="Securities"/>
      <sheetName val="Accruals"/>
      <sheetName val="AC Recvble"/>
      <sheetName val="Share Movement"/>
      <sheetName val="Equalization"/>
      <sheetName val="Management and Admin Fees"/>
      <sheetName val="Custody Fee"/>
      <sheetName val="NAVREC"/>
      <sheetName val="performance"/>
      <sheetName val="ACM CREDIT"/>
      <sheetName val="report"/>
      <sheetName val="Lookup"/>
      <sheetName val="1601 Detail information"/>
      <sheetName val="NAVMARCH00"/>
      <sheetName val="DUE FROM &amp; TO"/>
      <sheetName val="Summary"/>
      <sheetName val="REINVESTMENT INCOME (PBC)"/>
      <sheetName val="Drop Down - DONT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Trans. Type Definitions"/>
    </sheetNames>
    <sheetDataSet>
      <sheetData sheetId="0"/>
      <sheetData sheetId="1">
        <row r="1">
          <cell r="B1" t="str">
            <v>Transaction Type</v>
          </cell>
          <cell r="C1" t="str">
            <v>Call/Dist.</v>
          </cell>
          <cell r="D1" t="str">
            <v>Definition</v>
          </cell>
          <cell r="E1"/>
        </row>
        <row r="2">
          <cell r="B2" t="str">
            <v>Call: Deemed GP Contribution</v>
          </cell>
          <cell r="C2" t="str">
            <v>Call</v>
          </cell>
          <cell r="D2" t="str">
            <v>Call from LPs, on behalf of GP's share of a capital call (typically serves as an offset to future management fees)</v>
          </cell>
          <cell r="E2">
            <v>1</v>
          </cell>
        </row>
        <row r="3">
          <cell r="B3" t="str">
            <v>Call: Investments</v>
          </cell>
          <cell r="C3" t="str">
            <v>Call</v>
          </cell>
          <cell r="D3" t="str">
            <v>Call for investments in new or existing underlying holdings</v>
          </cell>
          <cell r="E3">
            <v>1</v>
          </cell>
        </row>
        <row r="4">
          <cell r="B4" t="str">
            <v>Call: Management Fee (inside commitment)</v>
          </cell>
          <cell r="C4" t="str">
            <v>Call</v>
          </cell>
          <cell r="D4" t="str">
            <v>Call for periodic Mgmt. Fees/GP Distributions, net of any waivers or offsets (provide mgmt. fee calculation in the "Side Calculation" section); Reduces unfunded commitment</v>
          </cell>
          <cell r="E4">
            <v>1</v>
          </cell>
        </row>
        <row r="5">
          <cell r="B5" t="str">
            <v>Call: Management Fee (outside commitment)</v>
          </cell>
          <cell r="C5" t="str">
            <v>Call</v>
          </cell>
          <cell r="D5" t="str">
            <v>Call for periodic Mgmt. Fees/GP Distributions, net of any waivers or offsets (provide mgmt. fee calculation in the "Side Calculation" section); No impact to unfunded commitment</v>
          </cell>
          <cell r="E5">
            <v>1</v>
          </cell>
        </row>
        <row r="6">
          <cell r="B6" t="str">
            <v>Call: Partnership Expenses</v>
          </cell>
          <cell r="C6" t="str">
            <v>Call</v>
          </cell>
          <cell r="D6" t="str">
            <v>Call for Partnership / Fund Expenses, as defined in LPA</v>
          </cell>
          <cell r="E6">
            <v>1</v>
          </cell>
        </row>
        <row r="7">
          <cell r="B7" t="str">
            <v>Call: Partnership Expenses – Accounting, Administration &amp; IT</v>
          </cell>
          <cell r="C7" t="str">
            <v>Call</v>
          </cell>
          <cell r="D7" t="str">
            <v>Call for expenses charged to the Fund for fund administration, including accounting, valuation services, filing fees and IT activities; Excludes expenses for audit and tax preparation</v>
          </cell>
          <cell r="E7">
            <v>1</v>
          </cell>
        </row>
        <row r="8">
          <cell r="B8" t="str">
            <v>Call: Partnership Expenses – Audit &amp; Tax Preparatory</v>
          </cell>
          <cell r="C8" t="str">
            <v>Call</v>
          </cell>
          <cell r="D8" t="str">
            <v>Expenses charged to the Fund for the audit of the Fund's financial records and for the preparation of any tax documents related to the Fund; Excludes any costs related to organizing the Fund, investment due diligence and fund administration expenses</v>
          </cell>
          <cell r="E8">
            <v>1</v>
          </cell>
        </row>
        <row r="9">
          <cell r="B9" t="str">
            <v>Call: Partnership Expenses – Bank Fees</v>
          </cell>
          <cell r="C9" t="str">
            <v>Call</v>
          </cell>
          <cell r="D9" t="str">
            <v>Expenses charged to the Fund for banking/finance services; Excludes fund administration expenses</v>
          </cell>
          <cell r="E9">
            <v>1</v>
          </cell>
        </row>
        <row r="10">
          <cell r="B10" t="str">
            <v>Call: Partnership Expenses – Custody Fees</v>
          </cell>
          <cell r="C10" t="str">
            <v>Call</v>
          </cell>
          <cell r="D10" t="str">
            <v>Expenses charged to the Fund for the registration of securities and other custody-related activities; Excludes fund administration expenses</v>
          </cell>
          <cell r="E10">
            <v>1</v>
          </cell>
        </row>
        <row r="11">
          <cell r="B11" t="str">
            <v>Call: Partnership Expenses – Due Diligence</v>
          </cell>
          <cell r="C11" t="str">
            <v>Call</v>
          </cell>
          <cell r="D11" t="str">
            <v>Expenses charged to the Fund to confirm all material assumptions in regards to potential investment opportunities; Includes all costs that can be clearly linked to the due diligence of specific investment opportunities including legal, travel and other costs; Includes both consummated and unconsummated deals; Exclude management fees and the costs of identifying and sourcing potential investment opportunities; Excludes fund administration expenses</v>
          </cell>
          <cell r="E11">
            <v>1</v>
          </cell>
        </row>
        <row r="12">
          <cell r="B12" t="str">
            <v>Call: Partnership Expenses – Legal</v>
          </cell>
          <cell r="C12" t="str">
            <v>Call</v>
          </cell>
          <cell r="D12" t="str">
            <v>Expenses charged to the Fund for legal services on behalf of the Fund; Includes legal analysis to interpret or amend the Fund's LPA;  Excludes any legal costs associated with organizing/administering the fund or investment due diligence</v>
          </cell>
          <cell r="E12">
            <v>1</v>
          </cell>
        </row>
        <row r="13">
          <cell r="B13" t="str">
            <v>Call: Partnership Expenses – Organization Costs</v>
          </cell>
          <cell r="C13" t="str">
            <v>Call</v>
          </cell>
          <cell r="D13" t="str">
            <v>Expenses charged to the Fund for the establishment of the Fund, including any legal/audit costs; Excludes any fund administration expenses or Placement Fees</v>
          </cell>
          <cell r="E13">
            <v>1</v>
          </cell>
        </row>
        <row r="14">
          <cell r="B14" t="str">
            <v>Call: Partnership Expenses – Other Travel &amp; Entertainment</v>
          </cell>
          <cell r="C14" t="str">
            <v>Call</v>
          </cell>
          <cell r="D14" t="str">
            <v>Expenses charged to the Fund related to travel &amp; entertainment on behalf of the Fund; May include travel related to LPAC meetings or unreimbursed portfolio company meetings; Excludes travel costs associated with due diligence</v>
          </cell>
          <cell r="E14">
            <v>1</v>
          </cell>
        </row>
        <row r="15">
          <cell r="B15" t="str">
            <v>Call: Partnership Expenses – Other (detail in far-left column)</v>
          </cell>
          <cell r="C15" t="str">
            <v>Call</v>
          </cell>
          <cell r="D15" t="str">
            <v>Expenses charged to the Fund, not described elsewhere; May include annual meeting expenses, insurance, partnership level taxes, and deal origination/monitoring expenses; (provide a description of these expenses in the far left column of the Call/Dist. Template)</v>
          </cell>
          <cell r="E15">
            <v>1</v>
          </cell>
        </row>
        <row r="16">
          <cell r="B16" t="str">
            <v>Call: Placement Agent Fees</v>
          </cell>
          <cell r="C16" t="str">
            <v>Call</v>
          </cell>
          <cell r="D16" t="str">
            <v>Fees/costs paid to the GP/Manager/Related Party, or to outside parties, for fundraising services</v>
          </cell>
          <cell r="E16">
            <v>1</v>
          </cell>
        </row>
        <row r="17">
          <cell r="B17" t="str">
            <v>Call: Subsequent Close Interest</v>
          </cell>
          <cell r="C17" t="str">
            <v>Call</v>
          </cell>
          <cell r="D17" t="str">
            <v>Interest due from LPs that committed to subsequent closing of fund</v>
          </cell>
          <cell r="E17">
            <v>1</v>
          </cell>
        </row>
        <row r="18">
          <cell r="B18" t="str">
            <v>Call: Working Capital</v>
          </cell>
          <cell r="C18" t="str">
            <v>Call</v>
          </cell>
          <cell r="D18" t="str">
            <v>Drawdown against unfunded obligation when final use of funds has not been determined</v>
          </cell>
          <cell r="E18">
            <v>1</v>
          </cell>
        </row>
        <row r="19">
          <cell r="B19" t="str">
            <v>Dist: Carry</v>
          </cell>
          <cell r="C19" t="str">
            <v>Dist.</v>
          </cell>
          <cell r="D19" t="str">
            <v>GP's share of distribution proceeds, as defined by the waterfall calculation in the LPA (offset to distribution)</v>
          </cell>
          <cell r="E19">
            <v>1</v>
          </cell>
        </row>
        <row r="20">
          <cell r="B20" t="str">
            <v>Dist: Clawback</v>
          </cell>
          <cell r="C20" t="str">
            <v>Dist.</v>
          </cell>
          <cell r="D20" t="str">
            <v>Return of excess carry distributed to GP, as defined by the waterfall calculation in the LPA (offset to Carry)</v>
          </cell>
          <cell r="E20">
            <v>-1</v>
          </cell>
        </row>
        <row r="21">
          <cell r="B21" t="str">
            <v>Dist: Income/Dividends</v>
          </cell>
          <cell r="C21" t="str">
            <v>Dist.</v>
          </cell>
          <cell r="D21" t="str">
            <v>Income or dividends earned from underlying holdings</v>
          </cell>
          <cell r="E21">
            <v>-1</v>
          </cell>
        </row>
        <row r="22">
          <cell r="B22" t="str">
            <v>Dist: Other (Provide explanation in far-left column)</v>
          </cell>
          <cell r="C22" t="str">
            <v>Dist.</v>
          </cell>
          <cell r="D22" t="str">
            <v>Miscellaneous distributions not otherwise defined above (provide a description of these expenses in the far left column of the worksheet)</v>
          </cell>
          <cell r="E22">
            <v>-1</v>
          </cell>
        </row>
        <row r="23">
          <cell r="B23" t="str">
            <v>Dist: Realized Gain - Cash</v>
          </cell>
          <cell r="C23" t="str">
            <v>Dist.</v>
          </cell>
          <cell r="D23" t="str">
            <v>Realized gain from the full or partial sale of an underlying holding</v>
          </cell>
          <cell r="E23">
            <v>-1</v>
          </cell>
        </row>
        <row r="24">
          <cell r="B24" t="str">
            <v>Dist: Realized Gain - Stock</v>
          </cell>
          <cell r="C24" t="str">
            <v>Dist.</v>
          </cell>
          <cell r="D24" t="str">
            <v>Realized gain from a stock distribution</v>
          </cell>
          <cell r="E24">
            <v>-1</v>
          </cell>
        </row>
        <row r="25">
          <cell r="B25" t="str">
            <v>Dist: Realized Loss - Cash</v>
          </cell>
          <cell r="C25" t="str">
            <v>Dist.</v>
          </cell>
          <cell r="D25" t="str">
            <v>Realized loss from the full or partial sale of an underlying holding</v>
          </cell>
          <cell r="E25">
            <v>1</v>
          </cell>
        </row>
        <row r="26">
          <cell r="B26" t="str">
            <v>Dist: Realized Loss - Stock</v>
          </cell>
          <cell r="C26" t="str">
            <v>Dist.</v>
          </cell>
          <cell r="D26" t="str">
            <v>Realized loss from a stock distribution</v>
          </cell>
          <cell r="E26">
            <v>1</v>
          </cell>
        </row>
        <row r="27">
          <cell r="B27" t="str">
            <v>Dist: Return of Capital - Cash</v>
          </cell>
          <cell r="C27" t="str">
            <v>Dist.</v>
          </cell>
          <cell r="D27" t="str">
            <v>Return of invested capital from the full or partial sale of an underlying holding</v>
          </cell>
          <cell r="E27">
            <v>-1</v>
          </cell>
        </row>
        <row r="28">
          <cell r="B28" t="str">
            <v>Dist: Return of Capital - Management Fees</v>
          </cell>
          <cell r="C28" t="str">
            <v>Dist.</v>
          </cell>
          <cell r="D28" t="str">
            <v>Return of management fees</v>
          </cell>
          <cell r="E28">
            <v>-1</v>
          </cell>
        </row>
        <row r="29">
          <cell r="B29" t="str">
            <v>Dist: Return of Capital - Partnership Expenses</v>
          </cell>
          <cell r="C29" t="str">
            <v>Dist.</v>
          </cell>
          <cell r="D29" t="str">
            <v>Return of partnership expenses</v>
          </cell>
          <cell r="E29">
            <v>-1</v>
          </cell>
        </row>
        <row r="30">
          <cell r="B30" t="str">
            <v>Dist: Return of Capital - Stock</v>
          </cell>
          <cell r="C30" t="str">
            <v>Dist.</v>
          </cell>
          <cell r="D30" t="str">
            <v>Cost basis of a stock distribution</v>
          </cell>
          <cell r="E30">
            <v>-1</v>
          </cell>
        </row>
        <row r="31">
          <cell r="B31" t="str">
            <v>Dist: Return of Excess Capital Called</v>
          </cell>
          <cell r="C31" t="str">
            <v>Dist.</v>
          </cell>
          <cell r="D31" t="str">
            <v>Return of unused proceeds called for investments (typically increases unfunded commitment)</v>
          </cell>
          <cell r="E31">
            <v>-1</v>
          </cell>
        </row>
        <row r="32">
          <cell r="B32" t="str">
            <v>Dist: Subsequent Close Interest</v>
          </cell>
          <cell r="C32" t="str">
            <v>Dist.</v>
          </cell>
          <cell r="D32" t="str">
            <v>Interest received from LPs that committed to subsequent closing of fund</v>
          </cell>
          <cell r="E32">
            <v>-1</v>
          </cell>
        </row>
        <row r="33">
          <cell r="B33" t="str">
            <v>Dist: Tax Withheld</v>
          </cell>
          <cell r="C33" t="str">
            <v>Dist.</v>
          </cell>
          <cell r="D33" t="str">
            <v>Taxes Withheld from Distributions (offset to Realized Gain and/or Income/Dividends)</v>
          </cell>
          <cell r="E33">
            <v>1</v>
          </cell>
        </row>
        <row r="34">
          <cell r="B34" t="str">
            <v>Dist: Temporary Return of Capital - Management Fees</v>
          </cell>
          <cell r="C34" t="str">
            <v>Dist.</v>
          </cell>
          <cell r="D34" t="str">
            <v>Return of management fees that can be called again in the future</v>
          </cell>
          <cell r="E34">
            <v>-1</v>
          </cell>
        </row>
        <row r="35">
          <cell r="B35" t="str">
            <v>Dist: Temporary Return of Capital - Partnership Expenses</v>
          </cell>
          <cell r="C35" t="str">
            <v>Dist.</v>
          </cell>
          <cell r="D35" t="str">
            <v>Return of partnership expenses that can be called again in the future</v>
          </cell>
          <cell r="E35">
            <v>-1</v>
          </cell>
        </row>
        <row r="36">
          <cell r="B36" t="str">
            <v>Dist: Temporary Return of Capital - Investment</v>
          </cell>
          <cell r="C36" t="str">
            <v>Dist.</v>
          </cell>
          <cell r="D36" t="str">
            <v xml:space="preserve">Return of capital previously called for underlying holding, can be called again </v>
          </cell>
          <cell r="E36">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7BF9-06E0-4612-95B4-703D8DF4E9D1}">
  <sheetPr>
    <pageSetUpPr fitToPage="1"/>
  </sheetPr>
  <dimension ref="A1:T126"/>
  <sheetViews>
    <sheetView showGridLines="0" tabSelected="1" zoomScale="60" zoomScaleNormal="60" zoomScalePageLayoutView="70" workbookViewId="0"/>
  </sheetViews>
  <sheetFormatPr defaultColWidth="9.140625" defaultRowHeight="12.75" x14ac:dyDescent="0.2"/>
  <cols>
    <col min="1" max="1" width="13.5703125" style="1" customWidth="1"/>
    <col min="2" max="2" width="63.5703125" style="1" customWidth="1"/>
    <col min="3" max="4" width="25.85546875" style="1" customWidth="1"/>
    <col min="5" max="5" width="24.42578125" style="2" customWidth="1"/>
    <col min="6" max="6" width="26.5703125" style="1" customWidth="1"/>
    <col min="7" max="8" width="18.42578125" style="2" customWidth="1"/>
    <col min="9" max="9" width="2" style="3" hidden="1" customWidth="1"/>
    <col min="10" max="10" width="5" style="3" hidden="1" customWidth="1"/>
    <col min="11" max="11" width="10.85546875" style="3" hidden="1" customWidth="1"/>
    <col min="12" max="12" width="29.5703125" style="1" customWidth="1"/>
    <col min="13" max="13" width="4.42578125" style="1" customWidth="1"/>
    <col min="14" max="14" width="15.42578125" style="2" customWidth="1"/>
    <col min="15" max="16" width="11.5703125" style="2" customWidth="1"/>
    <col min="17" max="17" width="11.5703125" style="1" customWidth="1"/>
    <col min="18" max="18" width="1.5703125" style="1" customWidth="1"/>
    <col min="19" max="16384" width="9.140625" style="1"/>
  </cols>
  <sheetData>
    <row r="1" spans="2:18" s="33" customFormat="1" ht="20.100000000000001" customHeight="1" thickBot="1" x14ac:dyDescent="0.25">
      <c r="B1" s="293" t="s">
        <v>91</v>
      </c>
      <c r="C1" s="294"/>
      <c r="D1" s="294"/>
      <c r="E1" s="261" t="s">
        <v>42</v>
      </c>
      <c r="F1" s="262"/>
      <c r="H1" s="102"/>
      <c r="I1" s="44"/>
      <c r="J1" s="44"/>
      <c r="K1" s="44"/>
      <c r="L1" s="44"/>
      <c r="O1" s="48"/>
      <c r="P1" s="48"/>
      <c r="Q1" s="48"/>
    </row>
    <row r="2" spans="2:18" s="33" customFormat="1" ht="20.100000000000001" customHeight="1" thickBot="1" x14ac:dyDescent="0.3">
      <c r="B2" s="101" t="s">
        <v>90</v>
      </c>
      <c r="C2" s="295" t="s">
        <v>89</v>
      </c>
      <c r="D2" s="295"/>
      <c r="E2" s="263"/>
      <c r="F2" s="264"/>
      <c r="G2" s="100"/>
      <c r="H2" s="84"/>
      <c r="I2" s="99"/>
      <c r="J2" s="99"/>
      <c r="K2" s="44"/>
      <c r="L2" s="44"/>
      <c r="M2" s="44"/>
      <c r="P2" s="48"/>
      <c r="Q2" s="48"/>
      <c r="R2" s="48"/>
    </row>
    <row r="3" spans="2:18" s="33" customFormat="1" ht="16.350000000000001" customHeight="1" thickBot="1" x14ac:dyDescent="0.25">
      <c r="B3" s="296" t="s">
        <v>88</v>
      </c>
      <c r="C3" s="297"/>
      <c r="D3" s="297"/>
      <c r="E3" s="232" t="s">
        <v>18</v>
      </c>
      <c r="F3" s="233"/>
      <c r="G3" s="84"/>
      <c r="H3" s="84"/>
      <c r="I3" s="84"/>
      <c r="J3" s="84"/>
      <c r="K3" s="44"/>
      <c r="L3" s="44"/>
      <c r="M3" s="44"/>
      <c r="P3" s="48"/>
      <c r="Q3" s="48"/>
      <c r="R3" s="48"/>
    </row>
    <row r="4" spans="2:18" s="33" customFormat="1" ht="16.350000000000001" customHeight="1" x14ac:dyDescent="0.2">
      <c r="B4" s="90" t="s">
        <v>87</v>
      </c>
      <c r="C4" s="298">
        <v>42527</v>
      </c>
      <c r="D4" s="298"/>
      <c r="E4" s="265" t="s">
        <v>7</v>
      </c>
      <c r="F4" s="266"/>
      <c r="G4" s="80"/>
      <c r="H4" s="80"/>
      <c r="I4" s="80"/>
      <c r="J4" s="84"/>
      <c r="K4" s="82"/>
      <c r="L4" s="82"/>
      <c r="M4" s="82"/>
      <c r="P4" s="48"/>
      <c r="Q4" s="48"/>
      <c r="R4" s="48"/>
    </row>
    <row r="5" spans="2:18" s="33" customFormat="1" ht="16.350000000000001" customHeight="1" x14ac:dyDescent="0.2">
      <c r="B5" s="89" t="s">
        <v>86</v>
      </c>
      <c r="C5" s="299">
        <v>42541</v>
      </c>
      <c r="D5" s="299"/>
      <c r="E5" s="224" t="s">
        <v>7</v>
      </c>
      <c r="F5" s="225" t="s">
        <v>7</v>
      </c>
      <c r="G5" s="80"/>
      <c r="H5" s="80"/>
      <c r="I5" s="80"/>
      <c r="J5" s="84"/>
      <c r="K5" s="82"/>
      <c r="L5" s="82"/>
      <c r="M5" s="82"/>
      <c r="P5" s="48"/>
      <c r="Q5" s="48"/>
      <c r="R5" s="48"/>
    </row>
    <row r="6" spans="2:18" s="33" customFormat="1" ht="16.350000000000001" customHeight="1" x14ac:dyDescent="0.2">
      <c r="B6" s="89" t="s">
        <v>85</v>
      </c>
      <c r="C6" s="299" t="s">
        <v>84</v>
      </c>
      <c r="D6" s="299"/>
      <c r="E6" s="224" t="s">
        <v>7</v>
      </c>
      <c r="F6" s="225" t="s">
        <v>7</v>
      </c>
      <c r="G6" s="80"/>
      <c r="H6" s="80"/>
      <c r="I6" s="80"/>
      <c r="J6" s="84"/>
      <c r="K6" s="50"/>
      <c r="L6" s="50"/>
      <c r="M6" s="50"/>
      <c r="P6" s="48"/>
      <c r="Q6" s="48"/>
      <c r="R6" s="48"/>
    </row>
    <row r="7" spans="2:18" s="33" customFormat="1" ht="16.350000000000001" customHeight="1" x14ac:dyDescent="0.2">
      <c r="B7" s="165" t="s">
        <v>203</v>
      </c>
      <c r="C7" s="303">
        <v>1000000</v>
      </c>
      <c r="D7" s="303"/>
      <c r="E7" s="267" t="s">
        <v>7</v>
      </c>
      <c r="F7" s="268"/>
      <c r="G7" s="80"/>
      <c r="H7" s="80"/>
      <c r="I7" s="80"/>
      <c r="J7" s="84"/>
      <c r="K7" s="50"/>
      <c r="L7" s="50"/>
      <c r="M7" s="50"/>
      <c r="P7" s="48"/>
      <c r="Q7" s="48"/>
      <c r="R7" s="48"/>
    </row>
    <row r="8" spans="2:18" s="33" customFormat="1" ht="16.350000000000001" customHeight="1" x14ac:dyDescent="0.2">
      <c r="B8" s="98" t="s">
        <v>83</v>
      </c>
      <c r="C8" s="304">
        <v>1000000000</v>
      </c>
      <c r="D8" s="304"/>
      <c r="E8" s="224" t="s">
        <v>7</v>
      </c>
      <c r="F8" s="225" t="s">
        <v>7</v>
      </c>
      <c r="G8" s="80"/>
      <c r="H8" s="80"/>
      <c r="I8" s="80"/>
      <c r="J8" s="84"/>
      <c r="K8" s="50"/>
      <c r="L8" s="50"/>
      <c r="M8" s="50"/>
    </row>
    <row r="9" spans="2:18" s="33" customFormat="1" ht="25.35" customHeight="1" x14ac:dyDescent="0.2">
      <c r="B9" s="97" t="s">
        <v>82</v>
      </c>
      <c r="C9" s="96" t="s">
        <v>81</v>
      </c>
      <c r="D9" s="96" t="s">
        <v>80</v>
      </c>
      <c r="E9" s="271"/>
      <c r="F9" s="272"/>
      <c r="G9" s="91"/>
      <c r="H9" s="84"/>
      <c r="I9" s="84"/>
      <c r="J9" s="84"/>
      <c r="K9" s="50"/>
      <c r="L9" s="50"/>
      <c r="M9" s="50"/>
    </row>
    <row r="10" spans="2:18" s="33" customFormat="1" ht="16.350000000000001" customHeight="1" x14ac:dyDescent="0.2">
      <c r="B10" s="70" t="s">
        <v>79</v>
      </c>
      <c r="C10" s="95">
        <v>50000000</v>
      </c>
      <c r="D10" s="95">
        <v>-10000000</v>
      </c>
      <c r="E10" s="245" t="s">
        <v>0</v>
      </c>
      <c r="F10" s="246"/>
      <c r="G10" s="80"/>
      <c r="H10" s="80"/>
      <c r="I10" s="80"/>
      <c r="J10" s="84"/>
      <c r="K10" s="50"/>
      <c r="L10" s="50"/>
      <c r="M10" s="50"/>
    </row>
    <row r="11" spans="2:18" s="33" customFormat="1" ht="16.350000000000001" customHeight="1" x14ac:dyDescent="0.2">
      <c r="B11" s="89" t="s">
        <v>78</v>
      </c>
      <c r="C11" s="94">
        <v>4700000</v>
      </c>
      <c r="D11" s="94">
        <v>0</v>
      </c>
      <c r="E11" s="224" t="s">
        <v>7</v>
      </c>
      <c r="F11" s="225" t="s">
        <v>7</v>
      </c>
      <c r="G11" s="80"/>
      <c r="H11" s="80"/>
      <c r="I11" s="80"/>
      <c r="J11" s="84"/>
      <c r="K11" s="50"/>
      <c r="L11" s="50"/>
      <c r="M11" s="50"/>
    </row>
    <row r="12" spans="2:18" s="33" customFormat="1" ht="16.350000000000001" customHeight="1" thickBot="1" x14ac:dyDescent="0.25">
      <c r="B12" s="93" t="s">
        <v>77</v>
      </c>
      <c r="C12" s="92">
        <f>C10+C11</f>
        <v>54700000</v>
      </c>
      <c r="D12" s="92">
        <f>D10+D11</f>
        <v>-10000000</v>
      </c>
      <c r="E12" s="245" t="s">
        <v>0</v>
      </c>
      <c r="F12" s="246"/>
      <c r="G12" s="91"/>
      <c r="H12" s="84"/>
      <c r="I12" s="84"/>
      <c r="J12" s="84"/>
      <c r="K12" s="50"/>
      <c r="L12" s="50"/>
      <c r="M12" s="50"/>
    </row>
    <row r="13" spans="2:18" s="33" customFormat="1" ht="16.350000000000001" customHeight="1" thickBot="1" x14ac:dyDescent="0.25">
      <c r="B13" s="300" t="s">
        <v>76</v>
      </c>
      <c r="C13" s="301"/>
      <c r="D13" s="301"/>
      <c r="E13" s="232" t="s">
        <v>18</v>
      </c>
      <c r="F13" s="233"/>
      <c r="G13" s="91"/>
      <c r="H13" s="84"/>
      <c r="I13" s="84"/>
      <c r="J13" s="84"/>
      <c r="K13" s="50"/>
      <c r="L13" s="50"/>
      <c r="M13" s="50"/>
    </row>
    <row r="14" spans="2:18" s="33" customFormat="1" ht="16.350000000000001" customHeight="1" x14ac:dyDescent="0.2">
      <c r="B14" s="90" t="s">
        <v>75</v>
      </c>
      <c r="C14" s="299" t="s">
        <v>74</v>
      </c>
      <c r="D14" s="299"/>
      <c r="E14" s="224" t="s">
        <v>7</v>
      </c>
      <c r="F14" s="225" t="s">
        <v>7</v>
      </c>
      <c r="G14" s="80"/>
      <c r="H14" s="80"/>
      <c r="I14" s="80"/>
      <c r="J14" s="80"/>
      <c r="K14" s="50"/>
      <c r="L14" s="50"/>
      <c r="M14" s="50"/>
      <c r="P14" s="48"/>
      <c r="Q14" s="48"/>
      <c r="R14" s="48"/>
    </row>
    <row r="15" spans="2:18" s="33" customFormat="1" ht="16.350000000000001" customHeight="1" x14ac:dyDescent="0.2">
      <c r="B15" s="89" t="s">
        <v>73</v>
      </c>
      <c r="C15" s="302">
        <v>50000000</v>
      </c>
      <c r="D15" s="302"/>
      <c r="E15" s="224" t="s">
        <v>7</v>
      </c>
      <c r="F15" s="225" t="s">
        <v>7</v>
      </c>
      <c r="G15" s="80"/>
      <c r="H15" s="80"/>
      <c r="I15" s="80"/>
      <c r="J15" s="80"/>
      <c r="K15" s="88"/>
      <c r="L15" s="88"/>
      <c r="M15" s="88"/>
      <c r="P15" s="48"/>
      <c r="Q15" s="48"/>
      <c r="R15" s="48"/>
    </row>
    <row r="16" spans="2:18" s="33" customFormat="1" ht="16.350000000000001" customHeight="1" x14ac:dyDescent="0.2">
      <c r="B16" s="87" t="s">
        <v>72</v>
      </c>
      <c r="C16" s="290">
        <f>IF(C8=0,0,C15/C8)</f>
        <v>0.05</v>
      </c>
      <c r="D16" s="290"/>
      <c r="E16" s="224" t="s">
        <v>7</v>
      </c>
      <c r="F16" s="225" t="s">
        <v>7</v>
      </c>
      <c r="G16" s="86"/>
      <c r="H16" s="85"/>
      <c r="I16" s="85"/>
      <c r="J16" s="84"/>
      <c r="K16" s="82"/>
      <c r="L16" s="82"/>
      <c r="M16" s="82"/>
      <c r="P16" s="48"/>
      <c r="Q16" s="48"/>
      <c r="R16" s="48"/>
    </row>
    <row r="17" spans="2:18" s="33" customFormat="1" ht="16.350000000000001" customHeight="1" x14ac:dyDescent="0.2">
      <c r="B17" s="83" t="s">
        <v>71</v>
      </c>
      <c r="C17" s="291">
        <v>4.7500000000000001E-2</v>
      </c>
      <c r="D17" s="291"/>
      <c r="E17" s="224" t="s">
        <v>70</v>
      </c>
      <c r="F17" s="225" t="s">
        <v>7</v>
      </c>
      <c r="G17" s="80"/>
      <c r="H17" s="79"/>
      <c r="I17" s="79"/>
      <c r="J17" s="79"/>
      <c r="K17" s="82"/>
      <c r="L17" s="82"/>
      <c r="M17" s="82"/>
      <c r="P17" s="48"/>
      <c r="Q17" s="48"/>
      <c r="R17" s="48"/>
    </row>
    <row r="18" spans="2:18" s="33" customFormat="1" ht="16.350000000000001" customHeight="1" x14ac:dyDescent="0.2">
      <c r="B18" s="70" t="s">
        <v>69</v>
      </c>
      <c r="C18" s="292">
        <v>47500000</v>
      </c>
      <c r="D18" s="292"/>
      <c r="E18" s="245" t="s">
        <v>0</v>
      </c>
      <c r="F18" s="246"/>
      <c r="G18" s="80"/>
      <c r="H18" s="79"/>
      <c r="I18" s="79"/>
      <c r="J18" s="79"/>
      <c r="K18" s="82"/>
      <c r="L18" s="82"/>
      <c r="M18" s="82"/>
      <c r="P18" s="48"/>
      <c r="Q18" s="48"/>
      <c r="R18" s="48"/>
    </row>
    <row r="19" spans="2:18" s="33" customFormat="1" ht="16.350000000000001" customHeight="1" x14ac:dyDescent="0.2">
      <c r="B19" s="70" t="s">
        <v>68</v>
      </c>
      <c r="C19" s="292">
        <v>2500000</v>
      </c>
      <c r="D19" s="292"/>
      <c r="E19" s="245" t="s">
        <v>0</v>
      </c>
      <c r="F19" s="246"/>
      <c r="G19" s="80"/>
      <c r="H19" s="79"/>
      <c r="I19" s="79"/>
      <c r="J19" s="79"/>
      <c r="K19" s="82"/>
      <c r="L19" s="82"/>
      <c r="M19" s="82"/>
      <c r="P19" s="48"/>
      <c r="Q19" s="48"/>
      <c r="R19" s="48"/>
    </row>
    <row r="20" spans="2:18" s="33" customFormat="1" ht="16.350000000000001" customHeight="1" thickBot="1" x14ac:dyDescent="0.25">
      <c r="B20" s="81" t="s">
        <v>67</v>
      </c>
      <c r="C20" s="292">
        <v>500000</v>
      </c>
      <c r="D20" s="292"/>
      <c r="E20" s="245" t="s">
        <v>0</v>
      </c>
      <c r="F20" s="246"/>
      <c r="G20" s="80"/>
      <c r="H20" s="79"/>
      <c r="I20" s="79"/>
      <c r="J20" s="79"/>
      <c r="K20" s="50"/>
      <c r="L20" s="50"/>
      <c r="M20" s="50"/>
      <c r="P20" s="48"/>
      <c r="Q20" s="48"/>
      <c r="R20" s="48"/>
    </row>
    <row r="21" spans="2:18" s="33" customFormat="1" ht="16.350000000000001" customHeight="1" thickBot="1" x14ac:dyDescent="0.25">
      <c r="B21" s="284" t="s">
        <v>66</v>
      </c>
      <c r="C21" s="285"/>
      <c r="D21" s="285"/>
      <c r="E21" s="232" t="s">
        <v>65</v>
      </c>
      <c r="F21" s="233"/>
      <c r="G21" s="52"/>
      <c r="H21" s="52"/>
      <c r="I21" s="51"/>
      <c r="J21" s="50"/>
      <c r="K21" s="50"/>
      <c r="L21" s="50"/>
      <c r="O21" s="48"/>
      <c r="P21" s="48"/>
      <c r="Q21" s="48"/>
    </row>
    <row r="22" spans="2:18" s="33" customFormat="1" ht="16.350000000000001" customHeight="1" x14ac:dyDescent="0.2">
      <c r="B22" s="286" t="s">
        <v>64</v>
      </c>
      <c r="C22" s="287"/>
      <c r="D22" s="287"/>
      <c r="E22" s="224" t="s">
        <v>7</v>
      </c>
      <c r="F22" s="225" t="s">
        <v>7</v>
      </c>
      <c r="G22" s="52"/>
      <c r="H22" s="52"/>
      <c r="I22" s="51"/>
      <c r="J22" s="50"/>
      <c r="K22" s="50"/>
      <c r="L22" s="50"/>
      <c r="O22" s="48"/>
      <c r="P22" s="48"/>
      <c r="Q22" s="48"/>
    </row>
    <row r="23" spans="2:18" s="33" customFormat="1" ht="16.350000000000001" customHeight="1" x14ac:dyDescent="0.2">
      <c r="B23" s="78" t="s">
        <v>63</v>
      </c>
      <c r="C23" s="288">
        <f>C18</f>
        <v>47500000</v>
      </c>
      <c r="D23" s="288"/>
      <c r="E23" s="224" t="s">
        <v>62</v>
      </c>
      <c r="F23" s="225" t="s">
        <v>7</v>
      </c>
      <c r="G23" s="52"/>
      <c r="H23" s="52"/>
      <c r="I23" s="51"/>
      <c r="J23" s="50"/>
      <c r="K23" s="50"/>
      <c r="L23" s="50"/>
      <c r="O23" s="48"/>
      <c r="P23" s="48"/>
      <c r="Q23" s="48"/>
    </row>
    <row r="24" spans="2:18" s="33" customFormat="1" ht="16.350000000000001" customHeight="1" x14ac:dyDescent="0.2">
      <c r="B24" s="78" t="s">
        <v>61</v>
      </c>
      <c r="C24" s="289">
        <f>SUM(G44:G85)</f>
        <v>-237500</v>
      </c>
      <c r="D24" s="289"/>
      <c r="E24" s="224" t="s">
        <v>7</v>
      </c>
      <c r="F24" s="225" t="s">
        <v>7</v>
      </c>
      <c r="G24" s="52"/>
      <c r="H24" s="52"/>
      <c r="I24" s="51"/>
      <c r="J24" s="50"/>
      <c r="K24" s="50"/>
      <c r="L24" s="50"/>
      <c r="O24" s="48"/>
      <c r="P24" s="48"/>
      <c r="Q24" s="48"/>
    </row>
    <row r="25" spans="2:18" s="33" customFormat="1" ht="16.350000000000001" customHeight="1" x14ac:dyDescent="0.2">
      <c r="B25" s="77" t="s">
        <v>60</v>
      </c>
      <c r="C25" s="76"/>
      <c r="D25" s="76"/>
      <c r="E25" s="228" t="s">
        <v>47</v>
      </c>
      <c r="F25" s="229"/>
      <c r="G25" s="52"/>
      <c r="H25" s="52"/>
      <c r="I25" s="51"/>
      <c r="J25" s="50"/>
      <c r="K25" s="50"/>
      <c r="L25" s="50"/>
      <c r="O25" s="48"/>
      <c r="P25" s="48"/>
      <c r="Q25" s="48"/>
    </row>
    <row r="26" spans="2:18" s="33" customFormat="1" ht="16.350000000000001" customHeight="1" x14ac:dyDescent="0.2">
      <c r="B26" s="77" t="s">
        <v>59</v>
      </c>
      <c r="C26" s="76"/>
      <c r="D26" s="76"/>
      <c r="E26" s="228" t="s">
        <v>47</v>
      </c>
      <c r="F26" s="229"/>
      <c r="G26" s="52"/>
      <c r="H26" s="52"/>
      <c r="I26" s="51"/>
      <c r="J26" s="50"/>
      <c r="K26" s="50"/>
      <c r="L26" s="50"/>
      <c r="O26" s="48"/>
      <c r="P26" s="48"/>
      <c r="Q26" s="48"/>
    </row>
    <row r="27" spans="2:18" s="33" customFormat="1" ht="16.350000000000001" customHeight="1" thickBot="1" x14ac:dyDescent="0.25">
      <c r="B27" s="75" t="s">
        <v>58</v>
      </c>
      <c r="C27" s="249">
        <f>C23+C24</f>
        <v>47262500</v>
      </c>
      <c r="D27" s="249"/>
      <c r="E27" s="226" t="s">
        <v>40</v>
      </c>
      <c r="F27" s="227" t="s">
        <v>7</v>
      </c>
      <c r="G27" s="52"/>
      <c r="H27" s="52"/>
      <c r="I27" s="51"/>
      <c r="J27" s="50"/>
      <c r="K27" s="50"/>
      <c r="L27" s="50"/>
      <c r="O27" s="48"/>
      <c r="P27" s="48"/>
      <c r="Q27" s="48"/>
    </row>
    <row r="28" spans="2:18" s="33" customFormat="1" ht="16.350000000000001" customHeight="1" thickBot="1" x14ac:dyDescent="0.25">
      <c r="B28" s="74" t="s">
        <v>57</v>
      </c>
      <c r="C28" s="73" t="s">
        <v>56</v>
      </c>
      <c r="D28" s="73" t="s">
        <v>55</v>
      </c>
      <c r="E28" s="72" t="s">
        <v>54</v>
      </c>
      <c r="F28" s="71" t="s">
        <v>53</v>
      </c>
      <c r="G28" s="52"/>
      <c r="H28" s="51"/>
      <c r="I28" s="50"/>
      <c r="J28" s="50"/>
      <c r="K28" s="50"/>
      <c r="N28" s="48"/>
      <c r="O28" s="48"/>
      <c r="P28" s="48"/>
    </row>
    <row r="29" spans="2:18" s="33" customFormat="1" ht="16.350000000000001" customHeight="1" x14ac:dyDescent="0.2">
      <c r="B29" s="165" t="s">
        <v>204</v>
      </c>
      <c r="C29" s="167">
        <f>C19</f>
        <v>2500000</v>
      </c>
      <c r="D29" s="167">
        <f>-C20</f>
        <v>-500000</v>
      </c>
      <c r="E29" s="168" t="s">
        <v>45</v>
      </c>
      <c r="F29" s="166" t="s">
        <v>7</v>
      </c>
      <c r="G29" s="52"/>
      <c r="H29" s="51"/>
      <c r="I29" s="50"/>
      <c r="J29" s="50"/>
      <c r="K29" s="50"/>
      <c r="N29" s="48"/>
      <c r="O29" s="48"/>
      <c r="P29" s="48"/>
    </row>
    <row r="30" spans="2:18" s="33" customFormat="1" ht="16.350000000000001" customHeight="1" x14ac:dyDescent="0.2">
      <c r="B30" s="57" t="s">
        <v>46</v>
      </c>
      <c r="C30" s="69">
        <f>IF(C10=0,0,C29/C10)</f>
        <v>0.05</v>
      </c>
      <c r="D30" s="69">
        <f>IF(D10=0,0,D29/D10)</f>
        <v>0.05</v>
      </c>
      <c r="E30" s="58" t="s">
        <v>45</v>
      </c>
      <c r="F30" s="6" t="s">
        <v>0</v>
      </c>
      <c r="G30" s="52"/>
      <c r="H30" s="51"/>
      <c r="I30" s="50"/>
      <c r="J30" s="50"/>
      <c r="K30" s="50"/>
      <c r="N30" s="48"/>
      <c r="O30" s="48"/>
      <c r="P30" s="48"/>
    </row>
    <row r="31" spans="2:18" s="33" customFormat="1" ht="16.350000000000001" customHeight="1" x14ac:dyDescent="0.2">
      <c r="B31" s="68" t="s">
        <v>52</v>
      </c>
      <c r="C31" s="67">
        <f>SUMIF(K44:K85,"&gt; -999999999999999999")</f>
        <v>237500</v>
      </c>
      <c r="D31" s="67">
        <f>(ROUND(C31,0)-ROUND(C37,0))*(-1)</f>
        <v>0</v>
      </c>
      <c r="E31" s="60" t="s">
        <v>47</v>
      </c>
      <c r="F31" s="64" t="s">
        <v>50</v>
      </c>
      <c r="G31" s="52"/>
      <c r="H31" s="51"/>
      <c r="I31" s="50"/>
      <c r="J31" s="50"/>
      <c r="K31" s="50"/>
      <c r="N31" s="48"/>
      <c r="O31" s="48"/>
      <c r="P31" s="48"/>
    </row>
    <row r="32" spans="2:18" s="33" customFormat="1" ht="16.350000000000001" customHeight="1" x14ac:dyDescent="0.2">
      <c r="B32" s="66" t="s">
        <v>51</v>
      </c>
      <c r="C32" s="65">
        <f>IF(C11=0,0,C31/C11)</f>
        <v>5.0531914893617018E-2</v>
      </c>
      <c r="D32" s="65">
        <f>IF(D11=0,0,D31/D11)</f>
        <v>0</v>
      </c>
      <c r="E32" s="60" t="s">
        <v>47</v>
      </c>
      <c r="F32" s="64" t="s">
        <v>50</v>
      </c>
      <c r="G32" s="52"/>
      <c r="H32" s="51"/>
      <c r="I32" s="50"/>
      <c r="J32" s="50"/>
      <c r="K32" s="50"/>
      <c r="N32" s="48"/>
      <c r="O32" s="48"/>
      <c r="P32" s="48"/>
    </row>
    <row r="33" spans="1:18" s="33" customFormat="1" ht="16.350000000000001" customHeight="1" x14ac:dyDescent="0.2">
      <c r="B33" s="63" t="s">
        <v>49</v>
      </c>
      <c r="C33" s="61"/>
      <c r="D33" s="61"/>
      <c r="E33" s="60" t="s">
        <v>47</v>
      </c>
      <c r="F33" s="59" t="s">
        <v>47</v>
      </c>
      <c r="G33" s="52"/>
      <c r="H33" s="51"/>
      <c r="I33" s="50"/>
      <c r="J33" s="50"/>
      <c r="K33" s="50"/>
      <c r="N33" s="48"/>
      <c r="O33" s="48"/>
      <c r="P33" s="48"/>
    </row>
    <row r="34" spans="1:18" s="33" customFormat="1" ht="16.350000000000001" customHeight="1" x14ac:dyDescent="0.2">
      <c r="B34" s="62" t="s">
        <v>48</v>
      </c>
      <c r="C34" s="61"/>
      <c r="D34" s="61"/>
      <c r="E34" s="60" t="s">
        <v>47</v>
      </c>
      <c r="F34" s="59" t="s">
        <v>47</v>
      </c>
      <c r="G34" s="52"/>
      <c r="H34" s="51"/>
      <c r="I34" s="50"/>
      <c r="J34" s="50"/>
      <c r="K34" s="50"/>
      <c r="N34" s="48"/>
      <c r="O34" s="48"/>
      <c r="P34" s="48"/>
    </row>
    <row r="35" spans="1:18" s="33" customFormat="1" ht="16.350000000000001" customHeight="1" x14ac:dyDescent="0.2">
      <c r="B35" s="169" t="s">
        <v>205</v>
      </c>
      <c r="C35" s="170">
        <f>C31+C29</f>
        <v>2737500</v>
      </c>
      <c r="D35" s="170">
        <f>D31+D29</f>
        <v>-500000</v>
      </c>
      <c r="E35" s="171" t="s">
        <v>45</v>
      </c>
      <c r="F35" s="172" t="s">
        <v>7</v>
      </c>
      <c r="G35" s="52"/>
      <c r="H35" s="51"/>
      <c r="I35" s="50"/>
      <c r="J35" s="50"/>
      <c r="K35" s="50"/>
      <c r="N35" s="48"/>
      <c r="O35" s="48"/>
      <c r="P35" s="48"/>
    </row>
    <row r="36" spans="1:18" s="33" customFormat="1" ht="16.350000000000001" customHeight="1" thickBot="1" x14ac:dyDescent="0.25">
      <c r="B36" s="57" t="s">
        <v>46</v>
      </c>
      <c r="C36" s="56">
        <f>IF(C12=0,0,C35/C12)</f>
        <v>5.0045703839122484E-2</v>
      </c>
      <c r="D36" s="56">
        <f>IF(D12=0,0,D35/D12)</f>
        <v>0.05</v>
      </c>
      <c r="E36" s="55" t="s">
        <v>45</v>
      </c>
      <c r="F36" s="54" t="s">
        <v>0</v>
      </c>
      <c r="G36" s="52"/>
      <c r="H36" s="51"/>
      <c r="I36" s="50"/>
      <c r="J36" s="50"/>
      <c r="K36" s="50"/>
      <c r="N36" s="48"/>
      <c r="O36" s="48"/>
      <c r="P36" s="48"/>
    </row>
    <row r="37" spans="1:18" s="33" customFormat="1" ht="30.75" thickBot="1" x14ac:dyDescent="0.25">
      <c r="B37" s="53" t="s">
        <v>44</v>
      </c>
      <c r="C37" s="250">
        <f>SUMIF(H44:H85,"&gt; -999999999999999999")</f>
        <v>237500</v>
      </c>
      <c r="D37" s="251"/>
      <c r="E37" s="222" t="s">
        <v>7</v>
      </c>
      <c r="F37" s="223"/>
      <c r="G37" s="52"/>
      <c r="H37" s="52"/>
      <c r="I37" s="51"/>
      <c r="J37" s="50"/>
      <c r="K37" s="50"/>
      <c r="L37" s="50"/>
      <c r="O37" s="48"/>
      <c r="P37" s="48"/>
      <c r="Q37" s="48"/>
    </row>
    <row r="38" spans="1:18" s="33" customFormat="1" ht="20.100000000000001" customHeight="1" x14ac:dyDescent="0.2">
      <c r="B38" s="230"/>
      <c r="C38" s="230"/>
      <c r="D38" s="230"/>
      <c r="E38" s="230"/>
      <c r="F38" s="230"/>
      <c r="G38" s="230"/>
      <c r="H38" s="230"/>
      <c r="I38" s="50"/>
      <c r="J38" s="50"/>
      <c r="K38" s="50"/>
      <c r="N38" s="48"/>
      <c r="O38" s="48"/>
      <c r="P38" s="48"/>
    </row>
    <row r="39" spans="1:18" s="33" customFormat="1" ht="20.100000000000001" customHeight="1" thickBot="1" x14ac:dyDescent="0.25">
      <c r="B39" s="231"/>
      <c r="C39" s="231"/>
      <c r="D39" s="231"/>
      <c r="E39" s="231"/>
      <c r="F39" s="231"/>
      <c r="G39" s="231"/>
      <c r="H39" s="231"/>
      <c r="I39" s="49"/>
      <c r="J39" s="49"/>
      <c r="K39" s="49"/>
      <c r="N39" s="48"/>
      <c r="O39" s="48"/>
      <c r="P39" s="48"/>
    </row>
    <row r="40" spans="1:18" ht="16.350000000000001" customHeight="1" thickBot="1" x14ac:dyDescent="0.25">
      <c r="B40" s="252" t="s">
        <v>43</v>
      </c>
      <c r="C40" s="253"/>
      <c r="D40" s="253"/>
      <c r="E40" s="253"/>
      <c r="F40" s="253"/>
      <c r="G40" s="253"/>
      <c r="H40" s="254"/>
      <c r="I40" s="44"/>
      <c r="J40" s="44"/>
      <c r="K40" s="44"/>
    </row>
    <row r="41" spans="1:18" ht="16.350000000000001" customHeight="1" thickBot="1" x14ac:dyDescent="0.25">
      <c r="A41" s="47" t="s">
        <v>42</v>
      </c>
      <c r="B41" s="46" t="s">
        <v>7</v>
      </c>
      <c r="C41" s="247" t="s">
        <v>41</v>
      </c>
      <c r="D41" s="248"/>
      <c r="E41" s="46" t="s">
        <v>7</v>
      </c>
      <c r="F41" s="46" t="s">
        <v>7</v>
      </c>
      <c r="G41" s="46" t="s">
        <v>40</v>
      </c>
      <c r="H41" s="45" t="s">
        <v>40</v>
      </c>
      <c r="I41" s="44"/>
      <c r="J41" s="44"/>
      <c r="K41" s="44"/>
      <c r="L41" s="43" t="s">
        <v>39</v>
      </c>
      <c r="N41" s="3"/>
      <c r="O41" s="3"/>
      <c r="P41" s="3"/>
    </row>
    <row r="42" spans="1:18" ht="14.45" customHeight="1" x14ac:dyDescent="0.2">
      <c r="B42" s="208" t="s">
        <v>38</v>
      </c>
      <c r="C42" s="210" t="s">
        <v>37</v>
      </c>
      <c r="D42" s="211"/>
      <c r="E42" s="210" t="s">
        <v>36</v>
      </c>
      <c r="F42" s="214" t="s">
        <v>35</v>
      </c>
      <c r="G42" s="216" t="s">
        <v>34</v>
      </c>
      <c r="H42" s="217"/>
      <c r="I42" s="39"/>
      <c r="J42" s="39"/>
      <c r="K42" s="39"/>
      <c r="L42" s="218" t="s">
        <v>33</v>
      </c>
    </row>
    <row r="43" spans="1:18" s="39" customFormat="1" ht="57.95" customHeight="1" thickBot="1" x14ac:dyDescent="0.25">
      <c r="B43" s="209"/>
      <c r="C43" s="212"/>
      <c r="D43" s="213"/>
      <c r="E43" s="212"/>
      <c r="F43" s="215"/>
      <c r="G43" s="42" t="s">
        <v>32</v>
      </c>
      <c r="H43" s="41" t="s">
        <v>31</v>
      </c>
      <c r="I43" s="40"/>
      <c r="J43" s="40"/>
      <c r="K43" s="40"/>
      <c r="L43" s="219"/>
      <c r="R43" s="33"/>
    </row>
    <row r="44" spans="1:18" ht="14.25" x14ac:dyDescent="0.2">
      <c r="B44" s="38" t="s">
        <v>30</v>
      </c>
      <c r="C44" s="282" t="s">
        <v>29</v>
      </c>
      <c r="D44" s="283"/>
      <c r="E44" s="31">
        <v>237500</v>
      </c>
      <c r="F44" s="37" t="s">
        <v>28</v>
      </c>
      <c r="G44" s="29">
        <f t="shared" ref="G44:G85" si="0">IF(F44="Decreases", -E44,IF(F44="Increases", E44,"0.00"))</f>
        <v>-237500</v>
      </c>
      <c r="H44" s="28">
        <f>IF(J44="#N/A",0,E44*I44)</f>
        <v>237500</v>
      </c>
      <c r="I44" s="27">
        <f>IFERROR(VLOOKUP(C44,'[2]Trans. Type Definitions'!$B$1:$E$36,4,FALSE), "0")</f>
        <v>1</v>
      </c>
      <c r="J44" s="26" t="str">
        <f>VLOOKUP(C44,'[2]Trans. Type Definitions'!$B$1:$C$36,2,FALSE)</f>
        <v>Call</v>
      </c>
      <c r="K44" s="26">
        <f t="shared" ref="K44:K85" si="1">IF(J44="Call", H44,0)</f>
        <v>237500</v>
      </c>
      <c r="L44" s="36"/>
    </row>
    <row r="45" spans="1:18" ht="14.25" x14ac:dyDescent="0.2">
      <c r="B45" s="32"/>
      <c r="C45" s="220"/>
      <c r="D45" s="221"/>
      <c r="E45" s="31"/>
      <c r="F45" s="30"/>
      <c r="G45" s="29" t="str">
        <f t="shared" si="0"/>
        <v>0.00</v>
      </c>
      <c r="H45" s="28">
        <f>IF(I44="#N/A",0,E45*I45)</f>
        <v>0</v>
      </c>
      <c r="I45" s="27" t="str">
        <f>IFERROR(VLOOKUP(C45,'[2]Trans. Type Definitions'!$B$1:$E$36,4,FALSE), "0")</f>
        <v>0</v>
      </c>
      <c r="J45" s="26" t="e">
        <f>VLOOKUP(C45,'[2]Trans. Type Definitions'!$B$1:$C$36,2,FALSE)</f>
        <v>#N/A</v>
      </c>
      <c r="K45" s="26" t="e">
        <f t="shared" si="1"/>
        <v>#N/A</v>
      </c>
      <c r="L45" s="25"/>
    </row>
    <row r="46" spans="1:18" ht="14.25" x14ac:dyDescent="0.2">
      <c r="B46" s="32"/>
      <c r="C46" s="220"/>
      <c r="D46" s="221"/>
      <c r="E46" s="31"/>
      <c r="F46" s="30"/>
      <c r="G46" s="29" t="str">
        <f t="shared" si="0"/>
        <v>0.00</v>
      </c>
      <c r="H46" s="28">
        <f t="shared" ref="H46:H85" si="2">IF(I46="#N/A",0,E46*I46)</f>
        <v>0</v>
      </c>
      <c r="I46" s="27" t="str">
        <f>IFERROR(VLOOKUP(C46,'[2]Trans. Type Definitions'!$B$1:$E$36,4,FALSE), "0")</f>
        <v>0</v>
      </c>
      <c r="J46" s="26" t="e">
        <f>VLOOKUP(C46,'[2]Trans. Type Definitions'!$B$1:$C$36,2,FALSE)</f>
        <v>#N/A</v>
      </c>
      <c r="K46" s="26" t="e">
        <f t="shared" si="1"/>
        <v>#N/A</v>
      </c>
      <c r="L46" s="25"/>
    </row>
    <row r="47" spans="1:18" ht="14.25" x14ac:dyDescent="0.2">
      <c r="B47" s="32"/>
      <c r="C47" s="220"/>
      <c r="D47" s="221"/>
      <c r="E47" s="31"/>
      <c r="F47" s="30"/>
      <c r="G47" s="29" t="str">
        <f t="shared" si="0"/>
        <v>0.00</v>
      </c>
      <c r="H47" s="28">
        <f t="shared" si="2"/>
        <v>0</v>
      </c>
      <c r="I47" s="27" t="str">
        <f>IFERROR(VLOOKUP(C47,'[2]Trans. Type Definitions'!$B$1:$E$36,4,FALSE), "0")</f>
        <v>0</v>
      </c>
      <c r="J47" s="26" t="e">
        <f>VLOOKUP(C47,'[2]Trans. Type Definitions'!$B$1:$C$36,2,FALSE)</f>
        <v>#N/A</v>
      </c>
      <c r="K47" s="26" t="e">
        <f t="shared" si="1"/>
        <v>#N/A</v>
      </c>
      <c r="L47" s="25"/>
    </row>
    <row r="48" spans="1:18" ht="14.25" x14ac:dyDescent="0.2">
      <c r="B48" s="32"/>
      <c r="C48" s="220"/>
      <c r="D48" s="221"/>
      <c r="E48" s="31"/>
      <c r="F48" s="30"/>
      <c r="G48" s="29" t="str">
        <f t="shared" si="0"/>
        <v>0.00</v>
      </c>
      <c r="H48" s="28">
        <f t="shared" si="2"/>
        <v>0</v>
      </c>
      <c r="I48" s="27" t="str">
        <f>IFERROR(VLOOKUP(C48,'[2]Trans. Type Definitions'!$B$1:$E$36,4,FALSE), "0")</f>
        <v>0</v>
      </c>
      <c r="J48" s="26" t="e">
        <f>VLOOKUP(C48,'[2]Trans. Type Definitions'!$B$1:$C$36,2,FALSE)</f>
        <v>#N/A</v>
      </c>
      <c r="K48" s="26" t="e">
        <f t="shared" si="1"/>
        <v>#N/A</v>
      </c>
      <c r="L48" s="25"/>
    </row>
    <row r="49" spans="2:16" ht="14.25" x14ac:dyDescent="0.2">
      <c r="B49" s="32"/>
      <c r="C49" s="220"/>
      <c r="D49" s="221"/>
      <c r="E49" s="31"/>
      <c r="F49" s="30"/>
      <c r="G49" s="29" t="str">
        <f t="shared" si="0"/>
        <v>0.00</v>
      </c>
      <c r="H49" s="28">
        <f t="shared" si="2"/>
        <v>0</v>
      </c>
      <c r="I49" s="27" t="str">
        <f>IFERROR(VLOOKUP(C49,'[2]Trans. Type Definitions'!$B$1:$E$36,4,FALSE), "0")</f>
        <v>0</v>
      </c>
      <c r="J49" s="26" t="e">
        <f>VLOOKUP(C49,'[2]Trans. Type Definitions'!$B$1:$C$36,2,FALSE)</f>
        <v>#N/A</v>
      </c>
      <c r="K49" s="26" t="e">
        <f t="shared" si="1"/>
        <v>#N/A</v>
      </c>
      <c r="L49" s="25"/>
    </row>
    <row r="50" spans="2:16" ht="14.25" x14ac:dyDescent="0.2">
      <c r="B50" s="32"/>
      <c r="C50" s="220"/>
      <c r="D50" s="221"/>
      <c r="E50" s="31"/>
      <c r="F50" s="30"/>
      <c r="G50" s="29" t="str">
        <f t="shared" si="0"/>
        <v>0.00</v>
      </c>
      <c r="H50" s="28">
        <f t="shared" si="2"/>
        <v>0</v>
      </c>
      <c r="I50" s="27" t="str">
        <f>IFERROR(VLOOKUP(C50,'[2]Trans. Type Definitions'!$B$1:$E$36,4,FALSE), "0")</f>
        <v>0</v>
      </c>
      <c r="J50" s="26" t="e">
        <f>VLOOKUP(C50,'[2]Trans. Type Definitions'!$B$1:$C$36,2,FALSE)</f>
        <v>#N/A</v>
      </c>
      <c r="K50" s="26" t="e">
        <f t="shared" si="1"/>
        <v>#N/A</v>
      </c>
      <c r="L50" s="25"/>
    </row>
    <row r="51" spans="2:16" ht="14.25" x14ac:dyDescent="0.2">
      <c r="B51" s="32"/>
      <c r="C51" s="220"/>
      <c r="D51" s="221"/>
      <c r="E51" s="31"/>
      <c r="F51" s="30"/>
      <c r="G51" s="29" t="str">
        <f t="shared" si="0"/>
        <v>0.00</v>
      </c>
      <c r="H51" s="28">
        <f t="shared" si="2"/>
        <v>0</v>
      </c>
      <c r="I51" s="27" t="str">
        <f>IFERROR(VLOOKUP(C51,'[2]Trans. Type Definitions'!$B$1:$E$36,4,FALSE), "0")</f>
        <v>0</v>
      </c>
      <c r="J51" s="26" t="e">
        <f>VLOOKUP(C51,'[2]Trans. Type Definitions'!$B$1:$C$36,2,FALSE)</f>
        <v>#N/A</v>
      </c>
      <c r="K51" s="26" t="e">
        <f t="shared" si="1"/>
        <v>#N/A</v>
      </c>
      <c r="L51" s="25"/>
    </row>
    <row r="52" spans="2:16" ht="14.25" x14ac:dyDescent="0.2">
      <c r="B52" s="32"/>
      <c r="C52" s="220"/>
      <c r="D52" s="221"/>
      <c r="E52" s="31"/>
      <c r="F52" s="30"/>
      <c r="G52" s="29" t="str">
        <f t="shared" si="0"/>
        <v>0.00</v>
      </c>
      <c r="H52" s="28">
        <f t="shared" si="2"/>
        <v>0</v>
      </c>
      <c r="I52" s="27" t="str">
        <f>IFERROR(VLOOKUP(C52,'[2]Trans. Type Definitions'!$B$1:$E$36,4,FALSE), "0")</f>
        <v>0</v>
      </c>
      <c r="J52" s="26" t="e">
        <f>VLOOKUP(C52,'[2]Trans. Type Definitions'!$B$1:$C$36,2,FALSE)</f>
        <v>#N/A</v>
      </c>
      <c r="K52" s="26" t="e">
        <f t="shared" si="1"/>
        <v>#N/A</v>
      </c>
      <c r="L52" s="25"/>
    </row>
    <row r="53" spans="2:16" ht="14.25" x14ac:dyDescent="0.2">
      <c r="B53" s="32"/>
      <c r="C53" s="220"/>
      <c r="D53" s="221"/>
      <c r="E53" s="31"/>
      <c r="F53" s="30"/>
      <c r="G53" s="29" t="str">
        <f t="shared" si="0"/>
        <v>0.00</v>
      </c>
      <c r="H53" s="28">
        <f t="shared" si="2"/>
        <v>0</v>
      </c>
      <c r="I53" s="27" t="str">
        <f>IFERROR(VLOOKUP(C53,'[2]Trans. Type Definitions'!$B$1:$E$36,4,FALSE), "0")</f>
        <v>0</v>
      </c>
      <c r="J53" s="26" t="e">
        <f>VLOOKUP(C53,'[2]Trans. Type Definitions'!$B$1:$C$36,2,FALSE)</f>
        <v>#N/A</v>
      </c>
      <c r="K53" s="26" t="e">
        <f t="shared" si="1"/>
        <v>#N/A</v>
      </c>
      <c r="L53" s="25"/>
    </row>
    <row r="54" spans="2:16" ht="14.25" x14ac:dyDescent="0.2">
      <c r="B54" s="32"/>
      <c r="C54" s="220"/>
      <c r="D54" s="221"/>
      <c r="E54" s="31"/>
      <c r="F54" s="30"/>
      <c r="G54" s="29" t="str">
        <f t="shared" si="0"/>
        <v>0.00</v>
      </c>
      <c r="H54" s="28">
        <f t="shared" si="2"/>
        <v>0</v>
      </c>
      <c r="I54" s="27" t="str">
        <f>IFERROR(VLOOKUP(C54,'[2]Trans. Type Definitions'!$B$1:$E$36,4,FALSE), "0")</f>
        <v>0</v>
      </c>
      <c r="J54" s="26" t="e">
        <f>VLOOKUP(C54,'[2]Trans. Type Definitions'!$B$1:$C$36,2,FALSE)</f>
        <v>#N/A</v>
      </c>
      <c r="K54" s="26" t="e">
        <f t="shared" si="1"/>
        <v>#N/A</v>
      </c>
      <c r="L54" s="25"/>
    </row>
    <row r="55" spans="2:16" ht="14.25" x14ac:dyDescent="0.2">
      <c r="B55" s="32"/>
      <c r="C55" s="220"/>
      <c r="D55" s="221"/>
      <c r="E55" s="31"/>
      <c r="F55" s="30"/>
      <c r="G55" s="29" t="str">
        <f t="shared" si="0"/>
        <v>0.00</v>
      </c>
      <c r="H55" s="28">
        <f t="shared" si="2"/>
        <v>0</v>
      </c>
      <c r="I55" s="27" t="str">
        <f>IFERROR(VLOOKUP(C55,'[2]Trans. Type Definitions'!$B$1:$E$36,4,FALSE), "0")</f>
        <v>0</v>
      </c>
      <c r="J55" s="26" t="e">
        <f>VLOOKUP(C55,'[2]Trans. Type Definitions'!$B$1:$C$36,2,FALSE)</f>
        <v>#N/A</v>
      </c>
      <c r="K55" s="26" t="e">
        <f t="shared" si="1"/>
        <v>#N/A</v>
      </c>
      <c r="L55" s="25"/>
    </row>
    <row r="56" spans="2:16" ht="14.25" x14ac:dyDescent="0.2">
      <c r="B56" s="32"/>
      <c r="C56" s="220"/>
      <c r="D56" s="221"/>
      <c r="E56" s="31"/>
      <c r="F56" s="30"/>
      <c r="G56" s="29" t="str">
        <f t="shared" si="0"/>
        <v>0.00</v>
      </c>
      <c r="H56" s="28">
        <f t="shared" si="2"/>
        <v>0</v>
      </c>
      <c r="I56" s="27" t="str">
        <f>IFERROR(VLOOKUP(C56,'[2]Trans. Type Definitions'!$B$1:$E$36,4,FALSE), "0")</f>
        <v>0</v>
      </c>
      <c r="J56" s="26" t="e">
        <f>VLOOKUP(C56,'[2]Trans. Type Definitions'!$B$1:$C$36,2,FALSE)</f>
        <v>#N/A</v>
      </c>
      <c r="K56" s="26" t="e">
        <f t="shared" si="1"/>
        <v>#N/A</v>
      </c>
      <c r="L56" s="25"/>
    </row>
    <row r="57" spans="2:16" ht="14.25" x14ac:dyDescent="0.2">
      <c r="B57" s="32"/>
      <c r="C57" s="220"/>
      <c r="D57" s="221"/>
      <c r="E57" s="31"/>
      <c r="F57" s="30"/>
      <c r="G57" s="29" t="str">
        <f t="shared" si="0"/>
        <v>0.00</v>
      </c>
      <c r="H57" s="28">
        <f t="shared" si="2"/>
        <v>0</v>
      </c>
      <c r="I57" s="27" t="str">
        <f>IFERROR(VLOOKUP(C57,'[2]Trans. Type Definitions'!$B$1:$E$36,4,FALSE), "0")</f>
        <v>0</v>
      </c>
      <c r="J57" s="26" t="e">
        <f>VLOOKUP(C57,'[2]Trans. Type Definitions'!$B$1:$C$36,2,FALSE)</f>
        <v>#N/A</v>
      </c>
      <c r="K57" s="26" t="e">
        <f t="shared" si="1"/>
        <v>#N/A</v>
      </c>
      <c r="L57" s="25"/>
    </row>
    <row r="58" spans="2:16" ht="14.25" x14ac:dyDescent="0.2">
      <c r="B58" s="32"/>
      <c r="C58" s="220"/>
      <c r="D58" s="221"/>
      <c r="E58" s="31"/>
      <c r="F58" s="30"/>
      <c r="G58" s="29" t="str">
        <f t="shared" si="0"/>
        <v>0.00</v>
      </c>
      <c r="H58" s="28">
        <f t="shared" si="2"/>
        <v>0</v>
      </c>
      <c r="I58" s="27" t="str">
        <f>IFERROR(VLOOKUP(C58,'[2]Trans. Type Definitions'!$B$1:$E$36,4,FALSE), "0")</f>
        <v>0</v>
      </c>
      <c r="J58" s="26" t="e">
        <f>VLOOKUP(C58,'[2]Trans. Type Definitions'!$B$1:$C$36,2,FALSE)</f>
        <v>#N/A</v>
      </c>
      <c r="K58" s="26" t="e">
        <f t="shared" si="1"/>
        <v>#N/A</v>
      </c>
      <c r="L58" s="25"/>
    </row>
    <row r="59" spans="2:16" ht="14.25" x14ac:dyDescent="0.2">
      <c r="B59" s="32"/>
      <c r="C59" s="220"/>
      <c r="D59" s="221"/>
      <c r="E59" s="31"/>
      <c r="F59" s="30"/>
      <c r="G59" s="29" t="str">
        <f t="shared" si="0"/>
        <v>0.00</v>
      </c>
      <c r="H59" s="28">
        <f t="shared" si="2"/>
        <v>0</v>
      </c>
      <c r="I59" s="27" t="str">
        <f>IFERROR(VLOOKUP(C59,'[2]Trans. Type Definitions'!$B$1:$E$36,4,FALSE), "0")</f>
        <v>0</v>
      </c>
      <c r="J59" s="26" t="e">
        <f>VLOOKUP(C59,'[2]Trans. Type Definitions'!$B$1:$C$36,2,FALSE)</f>
        <v>#N/A</v>
      </c>
      <c r="K59" s="26" t="e">
        <f t="shared" si="1"/>
        <v>#N/A</v>
      </c>
      <c r="L59" s="25"/>
      <c r="N59" s="1"/>
      <c r="O59" s="1"/>
      <c r="P59" s="1"/>
    </row>
    <row r="60" spans="2:16" ht="14.25" x14ac:dyDescent="0.2">
      <c r="B60" s="32"/>
      <c r="C60" s="220"/>
      <c r="D60" s="221"/>
      <c r="E60" s="31"/>
      <c r="F60" s="30"/>
      <c r="G60" s="29" t="str">
        <f t="shared" si="0"/>
        <v>0.00</v>
      </c>
      <c r="H60" s="28">
        <f t="shared" si="2"/>
        <v>0</v>
      </c>
      <c r="I60" s="27" t="str">
        <f>IFERROR(VLOOKUP(C60,'[2]Trans. Type Definitions'!$B$1:$E$36,4,FALSE), "0")</f>
        <v>0</v>
      </c>
      <c r="J60" s="26" t="e">
        <f>VLOOKUP(C60,'[2]Trans. Type Definitions'!$B$1:$C$36,2,FALSE)</f>
        <v>#N/A</v>
      </c>
      <c r="K60" s="26" t="e">
        <f t="shared" si="1"/>
        <v>#N/A</v>
      </c>
      <c r="L60" s="25"/>
      <c r="N60" s="34"/>
      <c r="O60" s="34"/>
      <c r="P60" s="34"/>
    </row>
    <row r="61" spans="2:16" ht="15" customHeight="1" x14ac:dyDescent="0.2">
      <c r="B61" s="32"/>
      <c r="C61" s="220"/>
      <c r="D61" s="221"/>
      <c r="E61" s="31"/>
      <c r="F61" s="30"/>
      <c r="G61" s="29" t="str">
        <f t="shared" si="0"/>
        <v>0.00</v>
      </c>
      <c r="H61" s="28">
        <f t="shared" si="2"/>
        <v>0</v>
      </c>
      <c r="I61" s="27" t="str">
        <f>IFERROR(VLOOKUP(C61,'[2]Trans. Type Definitions'!$B$1:$E$36,4,FALSE), "0")</f>
        <v>0</v>
      </c>
      <c r="J61" s="26" t="e">
        <f>VLOOKUP(C61,'[2]Trans. Type Definitions'!$B$1:$C$36,2,FALSE)</f>
        <v>#N/A</v>
      </c>
      <c r="K61" s="26" t="e">
        <f t="shared" si="1"/>
        <v>#N/A</v>
      </c>
      <c r="L61" s="25"/>
      <c r="N61" s="34"/>
      <c r="O61" s="34"/>
      <c r="P61" s="34"/>
    </row>
    <row r="62" spans="2:16" ht="15.75" customHeight="1" x14ac:dyDescent="0.2">
      <c r="B62" s="32"/>
      <c r="C62" s="220"/>
      <c r="D62" s="221"/>
      <c r="E62" s="31"/>
      <c r="F62" s="30"/>
      <c r="G62" s="29" t="str">
        <f t="shared" si="0"/>
        <v>0.00</v>
      </c>
      <c r="H62" s="28">
        <f t="shared" si="2"/>
        <v>0</v>
      </c>
      <c r="I62" s="27" t="str">
        <f>IFERROR(VLOOKUP(C62,'[2]Trans. Type Definitions'!$B$1:$E$36,4,FALSE), "0")</f>
        <v>0</v>
      </c>
      <c r="J62" s="26" t="e">
        <f>VLOOKUP(C62,'[2]Trans. Type Definitions'!$B$1:$C$36,2,FALSE)</f>
        <v>#N/A</v>
      </c>
      <c r="K62" s="26" t="e">
        <f t="shared" si="1"/>
        <v>#N/A</v>
      </c>
      <c r="L62" s="25"/>
      <c r="N62" s="34"/>
      <c r="O62" s="34"/>
      <c r="P62" s="34"/>
    </row>
    <row r="63" spans="2:16" ht="15" customHeight="1" x14ac:dyDescent="0.2">
      <c r="B63" s="32"/>
      <c r="C63" s="220"/>
      <c r="D63" s="221"/>
      <c r="E63" s="31"/>
      <c r="F63" s="30"/>
      <c r="G63" s="29" t="str">
        <f t="shared" si="0"/>
        <v>0.00</v>
      </c>
      <c r="H63" s="28">
        <f t="shared" si="2"/>
        <v>0</v>
      </c>
      <c r="I63" s="27" t="str">
        <f>IFERROR(VLOOKUP(C63,'[2]Trans. Type Definitions'!$B$1:$E$36,4,FALSE), "0")</f>
        <v>0</v>
      </c>
      <c r="J63" s="26" t="e">
        <f>VLOOKUP(C63,'[2]Trans. Type Definitions'!$B$1:$C$36,2,FALSE)</f>
        <v>#N/A</v>
      </c>
      <c r="K63" s="26" t="e">
        <f t="shared" si="1"/>
        <v>#N/A</v>
      </c>
      <c r="L63" s="25"/>
      <c r="N63" s="34"/>
      <c r="O63" s="34"/>
      <c r="P63" s="34"/>
    </row>
    <row r="64" spans="2:16" ht="15" customHeight="1" x14ac:dyDescent="0.2">
      <c r="B64" s="32"/>
      <c r="C64" s="220"/>
      <c r="D64" s="221"/>
      <c r="E64" s="31"/>
      <c r="F64" s="30"/>
      <c r="G64" s="29" t="str">
        <f t="shared" si="0"/>
        <v>0.00</v>
      </c>
      <c r="H64" s="28">
        <f t="shared" si="2"/>
        <v>0</v>
      </c>
      <c r="I64" s="27" t="str">
        <f>IFERROR(VLOOKUP(C64,'[2]Trans. Type Definitions'!$B$1:$E$36,4,FALSE), "0")</f>
        <v>0</v>
      </c>
      <c r="J64" s="26" t="e">
        <f>VLOOKUP(C64,'[2]Trans. Type Definitions'!$B$1:$C$36,2,FALSE)</f>
        <v>#N/A</v>
      </c>
      <c r="K64" s="26" t="e">
        <f t="shared" si="1"/>
        <v>#N/A</v>
      </c>
      <c r="L64" s="25"/>
      <c r="N64" s="1"/>
      <c r="O64" s="1"/>
      <c r="P64" s="1"/>
    </row>
    <row r="65" spans="2:19" ht="14.25" x14ac:dyDescent="0.2">
      <c r="B65" s="32"/>
      <c r="C65" s="220"/>
      <c r="D65" s="221"/>
      <c r="E65" s="31"/>
      <c r="F65" s="30"/>
      <c r="G65" s="29" t="str">
        <f t="shared" si="0"/>
        <v>0.00</v>
      </c>
      <c r="H65" s="28">
        <f t="shared" si="2"/>
        <v>0</v>
      </c>
      <c r="I65" s="27" t="str">
        <f>IFERROR(VLOOKUP(C65,'[2]Trans. Type Definitions'!$B$1:$E$36,4,FALSE), "0")</f>
        <v>0</v>
      </c>
      <c r="J65" s="26" t="e">
        <f>VLOOKUP(C65,'[2]Trans. Type Definitions'!$B$1:$C$36,2,FALSE)</f>
        <v>#N/A</v>
      </c>
      <c r="K65" s="26" t="e">
        <f t="shared" si="1"/>
        <v>#N/A</v>
      </c>
      <c r="L65" s="25"/>
      <c r="N65" s="1"/>
      <c r="O65" s="1"/>
      <c r="P65" s="1"/>
    </row>
    <row r="66" spans="2:19" ht="12.75" customHeight="1" x14ac:dyDescent="0.2">
      <c r="B66" s="32"/>
      <c r="C66" s="220"/>
      <c r="D66" s="221"/>
      <c r="E66" s="31"/>
      <c r="F66" s="30"/>
      <c r="G66" s="29" t="str">
        <f t="shared" si="0"/>
        <v>0.00</v>
      </c>
      <c r="H66" s="28">
        <f t="shared" si="2"/>
        <v>0</v>
      </c>
      <c r="I66" s="27" t="str">
        <f>IFERROR(VLOOKUP(C66,'[2]Trans. Type Definitions'!$B$1:$E$36,4,FALSE), "0")</f>
        <v>0</v>
      </c>
      <c r="J66" s="26" t="e">
        <f>VLOOKUP(C66,'[2]Trans. Type Definitions'!$B$1:$C$36,2,FALSE)</f>
        <v>#N/A</v>
      </c>
      <c r="K66" s="26" t="e">
        <f t="shared" si="1"/>
        <v>#N/A</v>
      </c>
      <c r="L66" s="25"/>
      <c r="M66" s="34"/>
      <c r="N66" s="34"/>
      <c r="O66" s="34"/>
      <c r="P66" s="34"/>
      <c r="Q66" s="34"/>
      <c r="R66" s="2"/>
      <c r="S66" s="2"/>
    </row>
    <row r="67" spans="2:19" ht="15" customHeight="1" x14ac:dyDescent="0.2">
      <c r="B67" s="32"/>
      <c r="C67" s="220"/>
      <c r="D67" s="221"/>
      <c r="E67" s="31"/>
      <c r="F67" s="30"/>
      <c r="G67" s="29" t="str">
        <f t="shared" si="0"/>
        <v>0.00</v>
      </c>
      <c r="H67" s="28">
        <f t="shared" si="2"/>
        <v>0</v>
      </c>
      <c r="I67" s="27" t="str">
        <f>IFERROR(VLOOKUP(C67,'[2]Trans. Type Definitions'!$B$1:$E$36,4,FALSE), "0")</f>
        <v>0</v>
      </c>
      <c r="J67" s="26" t="e">
        <f>VLOOKUP(C67,'[2]Trans. Type Definitions'!$B$1:$C$36,2,FALSE)</f>
        <v>#N/A</v>
      </c>
      <c r="K67" s="26" t="e">
        <f t="shared" si="1"/>
        <v>#N/A</v>
      </c>
      <c r="L67" s="25"/>
      <c r="M67" s="34"/>
      <c r="N67" s="34"/>
      <c r="O67" s="34"/>
      <c r="P67" s="34"/>
      <c r="Q67" s="34"/>
      <c r="R67" s="2"/>
      <c r="S67" s="2"/>
    </row>
    <row r="68" spans="2:19" ht="14.25" x14ac:dyDescent="0.2">
      <c r="B68" s="32"/>
      <c r="C68" s="220"/>
      <c r="D68" s="221"/>
      <c r="E68" s="31"/>
      <c r="F68" s="30"/>
      <c r="G68" s="29" t="str">
        <f t="shared" si="0"/>
        <v>0.00</v>
      </c>
      <c r="H68" s="28">
        <f t="shared" si="2"/>
        <v>0</v>
      </c>
      <c r="I68" s="27" t="str">
        <f>IFERROR(VLOOKUP(C68,'[2]Trans. Type Definitions'!$B$1:$E$36,4,FALSE), "0")</f>
        <v>0</v>
      </c>
      <c r="J68" s="26" t="e">
        <f>VLOOKUP(C68,'[2]Trans. Type Definitions'!$B$1:$C$36,2,FALSE)</f>
        <v>#N/A</v>
      </c>
      <c r="K68" s="26" t="e">
        <f t="shared" si="1"/>
        <v>#N/A</v>
      </c>
      <c r="L68" s="25"/>
      <c r="M68" s="34"/>
      <c r="N68" s="34"/>
      <c r="O68" s="34"/>
      <c r="P68" s="34"/>
      <c r="Q68" s="34"/>
      <c r="R68" s="2"/>
      <c r="S68" s="2"/>
    </row>
    <row r="69" spans="2:19" ht="14.25" x14ac:dyDescent="0.2">
      <c r="B69" s="32"/>
      <c r="C69" s="220"/>
      <c r="D69" s="221"/>
      <c r="E69" s="31"/>
      <c r="F69" s="30"/>
      <c r="G69" s="29" t="str">
        <f t="shared" si="0"/>
        <v>0.00</v>
      </c>
      <c r="H69" s="28">
        <f t="shared" si="2"/>
        <v>0</v>
      </c>
      <c r="I69" s="27" t="str">
        <f>IFERROR(VLOOKUP(C69,'[2]Trans. Type Definitions'!$B$1:$E$36,4,FALSE), "0")</f>
        <v>0</v>
      </c>
      <c r="J69" s="26" t="e">
        <f>VLOOKUP(C69,'[2]Trans. Type Definitions'!$B$1:$C$36,2,FALSE)</f>
        <v>#N/A</v>
      </c>
      <c r="K69" s="26" t="e">
        <f t="shared" si="1"/>
        <v>#N/A</v>
      </c>
      <c r="L69" s="25"/>
      <c r="M69" s="34"/>
      <c r="N69" s="34"/>
      <c r="O69" s="34"/>
      <c r="P69" s="34"/>
      <c r="Q69" s="34"/>
      <c r="R69" s="2"/>
      <c r="S69" s="2"/>
    </row>
    <row r="70" spans="2:19" ht="14.25" x14ac:dyDescent="0.2">
      <c r="B70" s="32"/>
      <c r="C70" s="220"/>
      <c r="D70" s="221"/>
      <c r="E70" s="31"/>
      <c r="F70" s="30"/>
      <c r="G70" s="29" t="str">
        <f t="shared" si="0"/>
        <v>0.00</v>
      </c>
      <c r="H70" s="28">
        <f t="shared" si="2"/>
        <v>0</v>
      </c>
      <c r="I70" s="27" t="str">
        <f>IFERROR(VLOOKUP(C70,'[2]Trans. Type Definitions'!$B$1:$E$36,4,FALSE), "0")</f>
        <v>0</v>
      </c>
      <c r="J70" s="26" t="e">
        <f>VLOOKUP(C70,'[2]Trans. Type Definitions'!$B$1:$C$36,2,FALSE)</f>
        <v>#N/A</v>
      </c>
      <c r="K70" s="26" t="e">
        <f t="shared" si="1"/>
        <v>#N/A</v>
      </c>
      <c r="L70" s="25"/>
      <c r="M70" s="34"/>
      <c r="N70" s="34"/>
      <c r="O70" s="34"/>
      <c r="P70" s="34"/>
      <c r="Q70" s="34"/>
      <c r="S70" s="35"/>
    </row>
    <row r="71" spans="2:19" ht="14.25" x14ac:dyDescent="0.2">
      <c r="B71" s="32"/>
      <c r="C71" s="220"/>
      <c r="D71" s="221"/>
      <c r="E71" s="31"/>
      <c r="F71" s="30"/>
      <c r="G71" s="29" t="str">
        <f t="shared" si="0"/>
        <v>0.00</v>
      </c>
      <c r="H71" s="28">
        <f t="shared" si="2"/>
        <v>0</v>
      </c>
      <c r="I71" s="27" t="str">
        <f>IFERROR(VLOOKUP(C71,'[2]Trans. Type Definitions'!$B$1:$E$36,4,FALSE), "0")</f>
        <v>0</v>
      </c>
      <c r="J71" s="26" t="e">
        <f>VLOOKUP(C71,'[2]Trans. Type Definitions'!$B$1:$C$36,2,FALSE)</f>
        <v>#N/A</v>
      </c>
      <c r="K71" s="26" t="e">
        <f t="shared" si="1"/>
        <v>#N/A</v>
      </c>
      <c r="L71" s="25"/>
      <c r="M71" s="34"/>
      <c r="N71" s="34"/>
      <c r="O71" s="34"/>
      <c r="P71" s="34"/>
      <c r="Q71" s="34"/>
    </row>
    <row r="72" spans="2:19" ht="12.75" customHeight="1" x14ac:dyDescent="0.2">
      <c r="B72" s="32"/>
      <c r="C72" s="220"/>
      <c r="D72" s="221"/>
      <c r="E72" s="31"/>
      <c r="F72" s="30"/>
      <c r="G72" s="29" t="str">
        <f t="shared" si="0"/>
        <v>0.00</v>
      </c>
      <c r="H72" s="28">
        <f t="shared" si="2"/>
        <v>0</v>
      </c>
      <c r="I72" s="27" t="str">
        <f>IFERROR(VLOOKUP(C72,'[2]Trans. Type Definitions'!$B$1:$E$36,4,FALSE), "0")</f>
        <v>0</v>
      </c>
      <c r="J72" s="26" t="e">
        <f>VLOOKUP(C72,'[2]Trans. Type Definitions'!$B$1:$C$36,2,FALSE)</f>
        <v>#N/A</v>
      </c>
      <c r="K72" s="26" t="e">
        <f t="shared" si="1"/>
        <v>#N/A</v>
      </c>
      <c r="L72" s="25"/>
      <c r="N72" s="1"/>
      <c r="O72" s="1"/>
      <c r="P72" s="1"/>
      <c r="S72" s="33"/>
    </row>
    <row r="73" spans="2:19" ht="14.25" x14ac:dyDescent="0.2">
      <c r="B73" s="32"/>
      <c r="C73" s="220"/>
      <c r="D73" s="221"/>
      <c r="E73" s="31"/>
      <c r="F73" s="30"/>
      <c r="G73" s="29" t="str">
        <f t="shared" si="0"/>
        <v>0.00</v>
      </c>
      <c r="H73" s="28">
        <f t="shared" si="2"/>
        <v>0</v>
      </c>
      <c r="I73" s="27" t="str">
        <f>IFERROR(VLOOKUP(C73,'[2]Trans. Type Definitions'!$B$1:$E$36,4,FALSE), "0")</f>
        <v>0</v>
      </c>
      <c r="J73" s="26" t="e">
        <f>VLOOKUP(C73,'[2]Trans. Type Definitions'!$B$1:$C$36,2,FALSE)</f>
        <v>#N/A</v>
      </c>
      <c r="K73" s="26" t="e">
        <f t="shared" si="1"/>
        <v>#N/A</v>
      </c>
      <c r="L73" s="25"/>
      <c r="N73" s="1"/>
      <c r="O73" s="1"/>
      <c r="P73" s="1"/>
    </row>
    <row r="74" spans="2:19" ht="14.25" x14ac:dyDescent="0.2">
      <c r="B74" s="32"/>
      <c r="C74" s="220"/>
      <c r="D74" s="221"/>
      <c r="E74" s="31"/>
      <c r="F74" s="30"/>
      <c r="G74" s="29" t="str">
        <f t="shared" si="0"/>
        <v>0.00</v>
      </c>
      <c r="H74" s="28">
        <f t="shared" si="2"/>
        <v>0</v>
      </c>
      <c r="I74" s="27" t="str">
        <f>IFERROR(VLOOKUP(C74,'[2]Trans. Type Definitions'!$B$1:$E$36,4,FALSE), "0")</f>
        <v>0</v>
      </c>
      <c r="J74" s="26" t="e">
        <f>VLOOKUP(C74,'[2]Trans. Type Definitions'!$B$1:$C$36,2,FALSE)</f>
        <v>#N/A</v>
      </c>
      <c r="K74" s="26" t="e">
        <f t="shared" si="1"/>
        <v>#N/A</v>
      </c>
      <c r="L74" s="25"/>
    </row>
    <row r="75" spans="2:19" ht="14.25" x14ac:dyDescent="0.2">
      <c r="B75" s="32"/>
      <c r="C75" s="220"/>
      <c r="D75" s="221"/>
      <c r="E75" s="31"/>
      <c r="F75" s="30"/>
      <c r="G75" s="29" t="str">
        <f t="shared" si="0"/>
        <v>0.00</v>
      </c>
      <c r="H75" s="28">
        <f t="shared" si="2"/>
        <v>0</v>
      </c>
      <c r="I75" s="27" t="str">
        <f>IFERROR(VLOOKUP(C75,'[2]Trans. Type Definitions'!$B$1:$E$36,4,FALSE), "0")</f>
        <v>0</v>
      </c>
      <c r="J75" s="26" t="e">
        <f>VLOOKUP(C75,'[2]Trans. Type Definitions'!$B$1:$C$36,2,FALSE)</f>
        <v>#N/A</v>
      </c>
      <c r="K75" s="26" t="e">
        <f t="shared" si="1"/>
        <v>#N/A</v>
      </c>
      <c r="L75" s="25"/>
    </row>
    <row r="76" spans="2:19" ht="14.25" x14ac:dyDescent="0.2">
      <c r="B76" s="32"/>
      <c r="C76" s="220"/>
      <c r="D76" s="221"/>
      <c r="E76" s="31"/>
      <c r="F76" s="30"/>
      <c r="G76" s="29" t="str">
        <f t="shared" si="0"/>
        <v>0.00</v>
      </c>
      <c r="H76" s="28">
        <f t="shared" si="2"/>
        <v>0</v>
      </c>
      <c r="I76" s="27" t="str">
        <f>IFERROR(VLOOKUP(C76,'[2]Trans. Type Definitions'!$B$1:$E$36,4,FALSE), "0")</f>
        <v>0</v>
      </c>
      <c r="J76" s="26" t="e">
        <f>VLOOKUP(C76,'[2]Trans. Type Definitions'!$B$1:$C$36,2,FALSE)</f>
        <v>#N/A</v>
      </c>
      <c r="K76" s="26" t="e">
        <f t="shared" si="1"/>
        <v>#N/A</v>
      </c>
      <c r="L76" s="25"/>
    </row>
    <row r="77" spans="2:19" ht="14.25" x14ac:dyDescent="0.2">
      <c r="B77" s="32"/>
      <c r="C77" s="220"/>
      <c r="D77" s="221"/>
      <c r="E77" s="31"/>
      <c r="F77" s="30"/>
      <c r="G77" s="29" t="str">
        <f t="shared" si="0"/>
        <v>0.00</v>
      </c>
      <c r="H77" s="28">
        <f t="shared" si="2"/>
        <v>0</v>
      </c>
      <c r="I77" s="27" t="str">
        <f>IFERROR(VLOOKUP(C77,'[2]Trans. Type Definitions'!$B$1:$E$36,4,FALSE), "0")</f>
        <v>0</v>
      </c>
      <c r="J77" s="26" t="e">
        <f>VLOOKUP(C77,'[2]Trans. Type Definitions'!$B$1:$C$36,2,FALSE)</f>
        <v>#N/A</v>
      </c>
      <c r="K77" s="26" t="e">
        <f t="shared" si="1"/>
        <v>#N/A</v>
      </c>
      <c r="L77" s="25"/>
    </row>
    <row r="78" spans="2:19" ht="14.25" x14ac:dyDescent="0.2">
      <c r="B78" s="32"/>
      <c r="C78" s="220"/>
      <c r="D78" s="221"/>
      <c r="E78" s="31"/>
      <c r="F78" s="30"/>
      <c r="G78" s="29" t="str">
        <f t="shared" si="0"/>
        <v>0.00</v>
      </c>
      <c r="H78" s="28">
        <f t="shared" si="2"/>
        <v>0</v>
      </c>
      <c r="I78" s="27" t="str">
        <f>IFERROR(VLOOKUP(C78,'[2]Trans. Type Definitions'!$B$1:$E$36,4,FALSE), "0")</f>
        <v>0</v>
      </c>
      <c r="J78" s="26" t="e">
        <f>VLOOKUP(C78,'[2]Trans. Type Definitions'!$B$1:$C$36,2,FALSE)</f>
        <v>#N/A</v>
      </c>
      <c r="K78" s="26" t="e">
        <f t="shared" si="1"/>
        <v>#N/A</v>
      </c>
      <c r="L78" s="25"/>
    </row>
    <row r="79" spans="2:19" ht="14.25" x14ac:dyDescent="0.2">
      <c r="B79" s="32"/>
      <c r="C79" s="220"/>
      <c r="D79" s="221"/>
      <c r="E79" s="31"/>
      <c r="F79" s="30"/>
      <c r="G79" s="29" t="str">
        <f t="shared" si="0"/>
        <v>0.00</v>
      </c>
      <c r="H79" s="28">
        <f t="shared" si="2"/>
        <v>0</v>
      </c>
      <c r="I79" s="27" t="str">
        <f>IFERROR(VLOOKUP(C79,'[2]Trans. Type Definitions'!$B$1:$E$36,4,FALSE), "0")</f>
        <v>0</v>
      </c>
      <c r="J79" s="26" t="e">
        <f>VLOOKUP(C79,'[2]Trans. Type Definitions'!$B$1:$C$36,2,FALSE)</f>
        <v>#N/A</v>
      </c>
      <c r="K79" s="26" t="e">
        <f t="shared" si="1"/>
        <v>#N/A</v>
      </c>
      <c r="L79" s="25"/>
    </row>
    <row r="80" spans="2:19" ht="14.25" x14ac:dyDescent="0.2">
      <c r="B80" s="32"/>
      <c r="C80" s="220"/>
      <c r="D80" s="221"/>
      <c r="E80" s="31"/>
      <c r="F80" s="30"/>
      <c r="G80" s="29" t="str">
        <f t="shared" si="0"/>
        <v>0.00</v>
      </c>
      <c r="H80" s="28">
        <f t="shared" si="2"/>
        <v>0</v>
      </c>
      <c r="I80" s="27" t="str">
        <f>IFERROR(VLOOKUP(C80,'[2]Trans. Type Definitions'!$B$1:$E$36,4,FALSE), "0")</f>
        <v>0</v>
      </c>
      <c r="J80" s="26" t="e">
        <f>VLOOKUP(C80,'[2]Trans. Type Definitions'!$B$1:$C$36,2,FALSE)</f>
        <v>#N/A</v>
      </c>
      <c r="K80" s="26" t="e">
        <f t="shared" si="1"/>
        <v>#N/A</v>
      </c>
      <c r="L80" s="25"/>
    </row>
    <row r="81" spans="2:20" ht="14.25" x14ac:dyDescent="0.2">
      <c r="B81" s="32"/>
      <c r="C81" s="220"/>
      <c r="D81" s="221"/>
      <c r="E81" s="31"/>
      <c r="F81" s="30"/>
      <c r="G81" s="29" t="str">
        <f t="shared" si="0"/>
        <v>0.00</v>
      </c>
      <c r="H81" s="28">
        <f t="shared" si="2"/>
        <v>0</v>
      </c>
      <c r="I81" s="27" t="str">
        <f>IFERROR(VLOOKUP(C81,'[2]Trans. Type Definitions'!$B$1:$E$36,4,FALSE), "0")</f>
        <v>0</v>
      </c>
      <c r="J81" s="26" t="e">
        <f>VLOOKUP(C81,'[2]Trans. Type Definitions'!$B$1:$C$36,2,FALSE)</f>
        <v>#N/A</v>
      </c>
      <c r="K81" s="26" t="e">
        <f t="shared" si="1"/>
        <v>#N/A</v>
      </c>
      <c r="L81" s="25"/>
    </row>
    <row r="82" spans="2:20" ht="14.25" x14ac:dyDescent="0.2">
      <c r="B82" s="32"/>
      <c r="C82" s="220"/>
      <c r="D82" s="221"/>
      <c r="E82" s="31"/>
      <c r="F82" s="30"/>
      <c r="G82" s="29" t="str">
        <f t="shared" si="0"/>
        <v>0.00</v>
      </c>
      <c r="H82" s="28">
        <f t="shared" si="2"/>
        <v>0</v>
      </c>
      <c r="I82" s="27" t="str">
        <f>IFERROR(VLOOKUP(C82,'[2]Trans. Type Definitions'!$B$1:$E$36,4,FALSE), "0")</f>
        <v>0</v>
      </c>
      <c r="J82" s="26" t="e">
        <f>VLOOKUP(C82,'[2]Trans. Type Definitions'!$B$1:$C$36,2,FALSE)</f>
        <v>#N/A</v>
      </c>
      <c r="K82" s="26" t="e">
        <f t="shared" si="1"/>
        <v>#N/A</v>
      </c>
      <c r="L82" s="25"/>
    </row>
    <row r="83" spans="2:20" ht="14.25" x14ac:dyDescent="0.2">
      <c r="B83" s="32"/>
      <c r="C83" s="220"/>
      <c r="D83" s="221"/>
      <c r="E83" s="31"/>
      <c r="F83" s="30"/>
      <c r="G83" s="29" t="str">
        <f t="shared" si="0"/>
        <v>0.00</v>
      </c>
      <c r="H83" s="28">
        <f t="shared" si="2"/>
        <v>0</v>
      </c>
      <c r="I83" s="27" t="str">
        <f>IFERROR(VLOOKUP(C83,'[2]Trans. Type Definitions'!$B$1:$E$36,4,FALSE), "0")</f>
        <v>0</v>
      </c>
      <c r="J83" s="26" t="e">
        <f>VLOOKUP(C83,'[2]Trans. Type Definitions'!$B$1:$C$36,2,FALSE)</f>
        <v>#N/A</v>
      </c>
      <c r="K83" s="26" t="e">
        <f t="shared" si="1"/>
        <v>#N/A</v>
      </c>
      <c r="L83" s="25"/>
    </row>
    <row r="84" spans="2:20" ht="14.25" x14ac:dyDescent="0.2">
      <c r="B84" s="32"/>
      <c r="C84" s="220"/>
      <c r="D84" s="221"/>
      <c r="E84" s="31"/>
      <c r="F84" s="30"/>
      <c r="G84" s="29" t="str">
        <f t="shared" si="0"/>
        <v>0.00</v>
      </c>
      <c r="H84" s="28">
        <f t="shared" si="2"/>
        <v>0</v>
      </c>
      <c r="I84" s="27" t="str">
        <f>IFERROR(VLOOKUP(C84,'[2]Trans. Type Definitions'!$B$1:$E$36,4,FALSE), "0")</f>
        <v>0</v>
      </c>
      <c r="J84" s="26" t="e">
        <f>VLOOKUP(C84,'[2]Trans. Type Definitions'!$B$1:$C$36,2,FALSE)</f>
        <v>#N/A</v>
      </c>
      <c r="K84" s="26" t="e">
        <f t="shared" si="1"/>
        <v>#N/A</v>
      </c>
      <c r="L84" s="25"/>
    </row>
    <row r="85" spans="2:20" ht="14.25" x14ac:dyDescent="0.2">
      <c r="B85" s="32"/>
      <c r="C85" s="220"/>
      <c r="D85" s="221"/>
      <c r="E85" s="31"/>
      <c r="F85" s="30"/>
      <c r="G85" s="29" t="str">
        <f t="shared" si="0"/>
        <v>0.00</v>
      </c>
      <c r="H85" s="28">
        <f t="shared" si="2"/>
        <v>0</v>
      </c>
      <c r="I85" s="27" t="str">
        <f>IFERROR(VLOOKUP(C85,'[2]Trans. Type Definitions'!$B$1:$E$36,4,FALSE), "0")</f>
        <v>0</v>
      </c>
      <c r="J85" s="26" t="e">
        <f>VLOOKUP(C85,'[2]Trans. Type Definitions'!$B$1:$C$36,2,FALSE)</f>
        <v>#N/A</v>
      </c>
      <c r="K85" s="26" t="e">
        <f t="shared" si="1"/>
        <v>#N/A</v>
      </c>
      <c r="L85" s="25"/>
    </row>
    <row r="89" spans="2:20" s="2" customFormat="1" ht="13.5" thickBot="1" x14ac:dyDescent="0.25">
      <c r="B89" s="1"/>
      <c r="C89" s="1"/>
      <c r="D89" s="1"/>
      <c r="F89" s="1"/>
      <c r="I89" s="3"/>
      <c r="J89" s="3"/>
      <c r="K89" s="3"/>
      <c r="L89" s="202" t="s">
        <v>216</v>
      </c>
      <c r="M89" s="203"/>
      <c r="N89" s="203"/>
      <c r="O89" s="204"/>
      <c r="Q89" s="1"/>
      <c r="R89" s="1"/>
      <c r="S89" s="1"/>
      <c r="T89" s="1"/>
    </row>
    <row r="90" spans="2:20" s="2" customFormat="1" ht="27" thickBot="1" x14ac:dyDescent="0.3">
      <c r="B90" s="237" t="s">
        <v>215</v>
      </c>
      <c r="C90" s="238"/>
      <c r="D90" s="238"/>
      <c r="E90" s="238"/>
      <c r="F90" s="239"/>
      <c r="G90" s="173" t="s">
        <v>206</v>
      </c>
      <c r="I90" s="3"/>
      <c r="J90" s="3"/>
      <c r="K90" s="3"/>
      <c r="L90" s="205" t="s">
        <v>210</v>
      </c>
      <c r="M90" s="205"/>
      <c r="N90" s="205"/>
      <c r="O90" s="205"/>
      <c r="Q90" s="1"/>
      <c r="R90" s="1"/>
      <c r="S90" s="1"/>
      <c r="T90" s="1"/>
    </row>
    <row r="91" spans="2:20" s="2" customFormat="1" ht="15.75" customHeight="1" thickBot="1" x14ac:dyDescent="0.25">
      <c r="B91" s="1"/>
      <c r="C91" s="1"/>
      <c r="D91" s="1"/>
      <c r="E91" s="1"/>
      <c r="F91" s="1"/>
      <c r="I91" s="3"/>
      <c r="J91" s="3"/>
      <c r="K91" s="3"/>
      <c r="L91" s="197"/>
      <c r="M91" s="198" t="s">
        <v>211</v>
      </c>
      <c r="N91" s="206"/>
      <c r="O91" s="206"/>
      <c r="Q91" s="1"/>
      <c r="R91" s="1"/>
      <c r="S91" s="1"/>
      <c r="T91" s="1"/>
    </row>
    <row r="92" spans="2:20" s="2" customFormat="1" ht="13.5" thickBot="1" x14ac:dyDescent="0.25">
      <c r="B92" s="240" t="s">
        <v>27</v>
      </c>
      <c r="C92" s="241"/>
      <c r="D92" s="241"/>
      <c r="E92" s="241"/>
      <c r="F92" s="242"/>
      <c r="G92" s="18" t="s">
        <v>18</v>
      </c>
      <c r="H92" s="24"/>
      <c r="I92" s="3"/>
      <c r="J92" s="3"/>
      <c r="K92" s="3"/>
      <c r="L92" s="197"/>
      <c r="M92" s="198" t="s">
        <v>212</v>
      </c>
      <c r="N92" s="207"/>
      <c r="O92" s="207"/>
      <c r="Q92" s="1"/>
      <c r="R92" s="1"/>
      <c r="S92" s="1"/>
      <c r="T92" s="1"/>
    </row>
    <row r="93" spans="2:20" s="2" customFormat="1" x14ac:dyDescent="0.2">
      <c r="B93" s="11" t="s">
        <v>26</v>
      </c>
      <c r="C93" s="243"/>
      <c r="D93" s="243"/>
      <c r="E93" s="243"/>
      <c r="F93" s="244"/>
      <c r="G93" s="7" t="s">
        <v>7</v>
      </c>
      <c r="H93" s="22"/>
      <c r="I93" s="3"/>
      <c r="J93" s="3"/>
      <c r="K93" s="3"/>
      <c r="L93" s="197"/>
      <c r="M93" s="198" t="s">
        <v>213</v>
      </c>
      <c r="N93" s="207"/>
      <c r="O93" s="207"/>
      <c r="Q93" s="1"/>
      <c r="R93" s="1"/>
      <c r="S93" s="1"/>
      <c r="T93" s="1"/>
    </row>
    <row r="94" spans="2:20" s="2" customFormat="1" x14ac:dyDescent="0.2">
      <c r="B94" s="23" t="s">
        <v>25</v>
      </c>
      <c r="C94" s="280"/>
      <c r="D94" s="280"/>
      <c r="E94" s="280"/>
      <c r="F94" s="281"/>
      <c r="G94" s="7" t="s">
        <v>7</v>
      </c>
      <c r="H94" s="22"/>
      <c r="I94" s="3"/>
      <c r="J94" s="3"/>
      <c r="K94" s="3"/>
      <c r="L94" s="197"/>
      <c r="M94" s="198" t="s">
        <v>214</v>
      </c>
      <c r="N94" s="207"/>
      <c r="O94" s="207"/>
      <c r="Q94" s="1"/>
      <c r="R94" s="1"/>
      <c r="S94" s="1"/>
      <c r="T94" s="1"/>
    </row>
    <row r="95" spans="2:20" s="2" customFormat="1" x14ac:dyDescent="0.2">
      <c r="B95" s="11" t="s">
        <v>24</v>
      </c>
      <c r="C95" s="280"/>
      <c r="D95" s="280"/>
      <c r="E95" s="280"/>
      <c r="F95" s="281"/>
      <c r="G95" s="7" t="s">
        <v>7</v>
      </c>
      <c r="I95" s="3"/>
      <c r="J95" s="3"/>
      <c r="K95" s="3"/>
      <c r="L95" s="1"/>
      <c r="M95" s="1"/>
      <c r="Q95" s="1"/>
      <c r="R95" s="1"/>
      <c r="S95" s="1"/>
      <c r="T95" s="1"/>
    </row>
    <row r="96" spans="2:20" s="2" customFormat="1" x14ac:dyDescent="0.2">
      <c r="B96" s="11" t="s">
        <v>23</v>
      </c>
      <c r="C96" s="280"/>
      <c r="D96" s="280"/>
      <c r="E96" s="280"/>
      <c r="F96" s="281"/>
      <c r="G96" s="7" t="s">
        <v>7</v>
      </c>
      <c r="I96" s="3"/>
      <c r="J96" s="3"/>
      <c r="K96" s="3"/>
      <c r="L96" s="1"/>
      <c r="M96" s="1"/>
      <c r="Q96" s="1"/>
      <c r="R96" s="1"/>
      <c r="S96" s="1"/>
      <c r="T96" s="1"/>
    </row>
    <row r="97" spans="2:20" s="2" customFormat="1" x14ac:dyDescent="0.2">
      <c r="B97" s="11" t="s">
        <v>22</v>
      </c>
      <c r="C97" s="269"/>
      <c r="D97" s="269"/>
      <c r="E97" s="269"/>
      <c r="F97" s="270"/>
      <c r="G97" s="7" t="s">
        <v>7</v>
      </c>
      <c r="I97" s="3"/>
      <c r="J97" s="3"/>
      <c r="K97" s="3"/>
      <c r="L97" s="1"/>
      <c r="M97" s="1"/>
      <c r="Q97" s="1"/>
      <c r="R97" s="1"/>
      <c r="S97" s="1"/>
      <c r="T97" s="1"/>
    </row>
    <row r="98" spans="2:20" s="2" customFormat="1" x14ac:dyDescent="0.2">
      <c r="B98" s="21" t="s">
        <v>21</v>
      </c>
      <c r="C98" s="269"/>
      <c r="D98" s="269"/>
      <c r="E98" s="269"/>
      <c r="F98" s="270"/>
      <c r="G98" s="7" t="s">
        <v>7</v>
      </c>
      <c r="I98" s="3"/>
      <c r="J98" s="3"/>
      <c r="K98" s="3"/>
      <c r="L98" s="1"/>
      <c r="M98" s="1"/>
      <c r="Q98" s="1"/>
      <c r="R98" s="1"/>
      <c r="S98" s="1"/>
      <c r="T98" s="1"/>
    </row>
    <row r="99" spans="2:20" s="2" customFormat="1" ht="13.5" thickBot="1" x14ac:dyDescent="0.25">
      <c r="B99" s="20" t="s">
        <v>20</v>
      </c>
      <c r="C99" s="275"/>
      <c r="D99" s="275"/>
      <c r="E99" s="275"/>
      <c r="F99" s="276"/>
      <c r="G99" s="7" t="s">
        <v>7</v>
      </c>
      <c r="I99" s="3"/>
      <c r="J99" s="3"/>
      <c r="K99" s="3"/>
      <c r="L99" s="1"/>
      <c r="M99" s="1"/>
      <c r="Q99" s="1"/>
      <c r="R99" s="1"/>
      <c r="S99" s="1"/>
      <c r="T99" s="1"/>
    </row>
    <row r="100" spans="2:20" s="2" customFormat="1" ht="13.5" thickBot="1" x14ac:dyDescent="0.25">
      <c r="B100" s="1"/>
      <c r="F100" s="1"/>
      <c r="G100" s="19"/>
      <c r="I100" s="3"/>
      <c r="J100" s="3"/>
      <c r="K100" s="3"/>
      <c r="L100" s="1"/>
      <c r="M100" s="1"/>
      <c r="Q100" s="1"/>
      <c r="R100" s="1"/>
      <c r="S100" s="1"/>
      <c r="T100" s="1"/>
    </row>
    <row r="101" spans="2:20" s="2" customFormat="1" ht="13.5" thickBot="1" x14ac:dyDescent="0.25">
      <c r="B101" s="240" t="s">
        <v>19</v>
      </c>
      <c r="C101" s="241"/>
      <c r="D101" s="241"/>
      <c r="E101" s="241"/>
      <c r="F101" s="242"/>
      <c r="G101" s="18" t="s">
        <v>18</v>
      </c>
      <c r="I101" s="3"/>
      <c r="J101" s="3"/>
      <c r="K101" s="3"/>
      <c r="L101" s="1"/>
      <c r="M101" s="1"/>
      <c r="Q101" s="1"/>
      <c r="R101" s="1"/>
      <c r="S101" s="1"/>
      <c r="T101" s="1"/>
    </row>
    <row r="102" spans="2:20" s="2" customFormat="1" x14ac:dyDescent="0.2">
      <c r="B102" s="17" t="s">
        <v>17</v>
      </c>
      <c r="C102" s="16" t="s">
        <v>16</v>
      </c>
      <c r="D102" s="16" t="s">
        <v>15</v>
      </c>
      <c r="E102" s="16" t="s">
        <v>14</v>
      </c>
      <c r="F102" s="15" t="s">
        <v>13</v>
      </c>
      <c r="G102" s="7" t="s">
        <v>7</v>
      </c>
      <c r="I102" s="3"/>
      <c r="J102" s="3"/>
      <c r="K102" s="3"/>
      <c r="L102" s="1"/>
      <c r="M102" s="1"/>
      <c r="Q102" s="1"/>
      <c r="R102" s="1"/>
      <c r="S102" s="1"/>
      <c r="T102" s="1"/>
    </row>
    <row r="103" spans="2:20" s="2" customFormat="1" x14ac:dyDescent="0.2">
      <c r="B103" s="11" t="s">
        <v>12</v>
      </c>
      <c r="C103" s="14"/>
      <c r="D103" s="14"/>
      <c r="E103" s="14"/>
      <c r="F103" s="13"/>
      <c r="G103" s="7" t="s">
        <v>7</v>
      </c>
      <c r="I103" s="3"/>
      <c r="J103" s="3"/>
      <c r="K103" s="3"/>
      <c r="L103" s="1"/>
      <c r="M103" s="1"/>
      <c r="Q103" s="1"/>
      <c r="R103" s="1"/>
      <c r="S103" s="1"/>
      <c r="T103" s="1"/>
    </row>
    <row r="104" spans="2:20" s="2" customFormat="1" x14ac:dyDescent="0.2">
      <c r="B104" s="11" t="s">
        <v>11</v>
      </c>
      <c r="C104" s="10"/>
      <c r="D104" s="10"/>
      <c r="E104" s="10"/>
      <c r="F104" s="12"/>
      <c r="G104" s="7" t="s">
        <v>7</v>
      </c>
      <c r="I104" s="3"/>
      <c r="J104" s="3"/>
      <c r="K104" s="3"/>
      <c r="L104" s="1"/>
      <c r="M104" s="1"/>
      <c r="Q104" s="1"/>
      <c r="R104" s="1"/>
      <c r="S104" s="1"/>
      <c r="T104" s="1"/>
    </row>
    <row r="105" spans="2:20" s="2" customFormat="1" x14ac:dyDescent="0.2">
      <c r="B105" s="11" t="s">
        <v>10</v>
      </c>
      <c r="C105" s="9"/>
      <c r="D105" s="10"/>
      <c r="E105" s="9"/>
      <c r="F105" s="8"/>
      <c r="G105" s="7" t="s">
        <v>7</v>
      </c>
      <c r="I105" s="3"/>
      <c r="J105" s="3"/>
      <c r="K105" s="3"/>
      <c r="L105" s="1"/>
      <c r="M105" s="1"/>
      <c r="Q105" s="1"/>
      <c r="R105" s="1"/>
      <c r="S105" s="1"/>
      <c r="T105" s="1"/>
    </row>
    <row r="106" spans="2:20" s="2" customFormat="1" x14ac:dyDescent="0.2">
      <c r="B106" s="11" t="s">
        <v>9</v>
      </c>
      <c r="C106" s="9"/>
      <c r="D106" s="10"/>
      <c r="E106" s="9"/>
      <c r="F106" s="8"/>
      <c r="G106" s="7" t="s">
        <v>7</v>
      </c>
      <c r="I106" s="3"/>
      <c r="J106" s="3"/>
      <c r="K106" s="3"/>
      <c r="L106" s="1"/>
      <c r="M106" s="1"/>
      <c r="Q106" s="1"/>
      <c r="R106" s="1"/>
      <c r="S106" s="1"/>
      <c r="T106" s="1"/>
    </row>
    <row r="107" spans="2:20" s="2" customFormat="1" x14ac:dyDescent="0.2">
      <c r="B107" s="11" t="s">
        <v>8</v>
      </c>
      <c r="C107" s="10"/>
      <c r="D107" s="176"/>
      <c r="E107" s="10"/>
      <c r="F107" s="12"/>
      <c r="G107" s="7" t="s">
        <v>7</v>
      </c>
      <c r="I107" s="3"/>
      <c r="J107" s="3"/>
      <c r="K107" s="3"/>
      <c r="L107" s="1"/>
      <c r="M107" s="1"/>
      <c r="Q107" s="1"/>
      <c r="R107" s="1"/>
      <c r="S107" s="1"/>
      <c r="T107" s="1"/>
    </row>
    <row r="108" spans="2:20" s="2" customFormat="1" ht="13.5" thickBot="1" x14ac:dyDescent="0.25">
      <c r="B108" s="177" t="s">
        <v>207</v>
      </c>
      <c r="C108" s="178"/>
      <c r="D108" s="178"/>
      <c r="E108" s="178"/>
      <c r="F108" s="179"/>
      <c r="G108" s="180" t="s">
        <v>47</v>
      </c>
      <c r="I108" s="3"/>
      <c r="J108" s="3"/>
      <c r="K108" s="3"/>
      <c r="L108" s="1"/>
      <c r="M108" s="1"/>
      <c r="Q108" s="1"/>
      <c r="R108" s="1"/>
      <c r="S108" s="1"/>
      <c r="T108" s="1"/>
    </row>
    <row r="109" spans="2:20" s="2" customFormat="1" ht="13.5" thickBot="1" x14ac:dyDescent="0.25">
      <c r="B109" s="1"/>
      <c r="F109" s="1"/>
      <c r="I109" s="3"/>
      <c r="J109" s="3"/>
      <c r="K109" s="3"/>
      <c r="L109" s="1"/>
      <c r="M109" s="1"/>
      <c r="Q109" s="1"/>
      <c r="R109" s="1"/>
      <c r="S109" s="1"/>
      <c r="T109" s="1"/>
    </row>
    <row r="110" spans="2:20" s="2" customFormat="1" ht="13.5" thickBot="1" x14ac:dyDescent="0.25">
      <c r="B110" s="277" t="s">
        <v>208</v>
      </c>
      <c r="C110" s="278"/>
      <c r="D110" s="278"/>
      <c r="E110" s="278"/>
      <c r="F110" s="279"/>
      <c r="G110" s="174" t="s">
        <v>18</v>
      </c>
      <c r="I110" s="3"/>
      <c r="J110" s="3"/>
      <c r="K110" s="3"/>
      <c r="L110" s="1"/>
      <c r="M110" s="1"/>
      <c r="Q110" s="1"/>
      <c r="R110" s="1"/>
      <c r="S110" s="1"/>
      <c r="T110" s="1"/>
    </row>
    <row r="111" spans="2:20" s="2" customFormat="1" x14ac:dyDescent="0.2">
      <c r="B111" s="182" t="s">
        <v>226</v>
      </c>
      <c r="C111" s="183"/>
      <c r="D111" s="183"/>
      <c r="E111" s="183"/>
      <c r="F111" s="184"/>
      <c r="G111" s="166" t="s">
        <v>7</v>
      </c>
      <c r="I111" s="3"/>
      <c r="J111" s="3"/>
      <c r="K111" s="3"/>
      <c r="L111" s="1"/>
      <c r="M111" s="1"/>
      <c r="Q111" s="1"/>
      <c r="R111" s="1"/>
      <c r="S111" s="1"/>
      <c r="T111" s="1"/>
    </row>
    <row r="112" spans="2:20" s="2" customFormat="1" x14ac:dyDescent="0.2">
      <c r="B112" s="185" t="s">
        <v>6</v>
      </c>
      <c r="C112" s="186"/>
      <c r="D112" s="186"/>
      <c r="E112" s="183"/>
      <c r="F112" s="187"/>
      <c r="G112" s="172" t="s">
        <v>7</v>
      </c>
      <c r="I112" s="3"/>
      <c r="J112" s="3"/>
      <c r="K112" s="3"/>
      <c r="L112" s="1"/>
      <c r="M112" s="1"/>
      <c r="Q112" s="1"/>
      <c r="R112" s="1"/>
      <c r="S112" s="1"/>
      <c r="T112" s="1"/>
    </row>
    <row r="113" spans="2:20" s="2" customFormat="1" ht="13.5" thickBot="1" x14ac:dyDescent="0.25">
      <c r="B113" s="188" t="s">
        <v>5</v>
      </c>
      <c r="C113" s="189"/>
      <c r="D113" s="189"/>
      <c r="E113" s="190"/>
      <c r="F113" s="191"/>
      <c r="G113" s="172" t="s">
        <v>7</v>
      </c>
      <c r="I113" s="3"/>
      <c r="J113" s="3"/>
      <c r="K113" s="3"/>
      <c r="L113" s="1"/>
      <c r="M113" s="1"/>
      <c r="Q113" s="1"/>
      <c r="R113" s="1"/>
      <c r="S113" s="1"/>
      <c r="T113" s="1"/>
    </row>
    <row r="114" spans="2:20" s="2" customFormat="1" ht="13.5" thickBot="1" x14ac:dyDescent="0.25">
      <c r="B114" s="181"/>
      <c r="C114" s="181"/>
      <c r="D114" s="181"/>
      <c r="E114" s="175"/>
      <c r="F114" s="181"/>
      <c r="G114" s="175"/>
      <c r="I114" s="3"/>
      <c r="J114" s="3"/>
      <c r="K114" s="3"/>
      <c r="L114" s="1"/>
      <c r="M114" s="1"/>
      <c r="Q114" s="1"/>
      <c r="R114" s="1"/>
      <c r="S114" s="1"/>
      <c r="T114" s="1"/>
    </row>
    <row r="115" spans="2:20" s="2" customFormat="1" ht="15" thickBot="1" x14ac:dyDescent="0.25">
      <c r="B115" s="234" t="s">
        <v>209</v>
      </c>
      <c r="C115" s="235"/>
      <c r="D115" s="235"/>
      <c r="E115" s="235"/>
      <c r="F115" s="236"/>
      <c r="G115" s="174" t="s">
        <v>18</v>
      </c>
      <c r="I115" s="3"/>
      <c r="J115" s="3"/>
      <c r="K115" s="3"/>
      <c r="L115" s="1"/>
      <c r="M115" s="1"/>
      <c r="Q115" s="1"/>
      <c r="R115" s="1"/>
      <c r="S115" s="1"/>
      <c r="T115" s="1"/>
    </row>
    <row r="116" spans="2:20" s="2" customFormat="1" ht="14.45" customHeight="1" x14ac:dyDescent="0.2">
      <c r="B116" s="182" t="s">
        <v>233</v>
      </c>
      <c r="C116" s="273"/>
      <c r="D116" s="273"/>
      <c r="E116" s="273"/>
      <c r="F116" s="274"/>
      <c r="G116" s="166" t="s">
        <v>7</v>
      </c>
      <c r="H116" s="5"/>
      <c r="I116" s="3"/>
      <c r="J116" s="3"/>
      <c r="K116" s="3"/>
      <c r="L116" s="1"/>
      <c r="M116" s="1"/>
      <c r="Q116" s="1"/>
      <c r="R116" s="1"/>
      <c r="S116" s="1"/>
      <c r="T116" s="1"/>
    </row>
    <row r="117" spans="2:20" s="2" customFormat="1" x14ac:dyDescent="0.2">
      <c r="B117" s="185" t="s">
        <v>4</v>
      </c>
      <c r="C117" s="192"/>
      <c r="D117" s="181"/>
      <c r="E117" s="193"/>
      <c r="F117" s="194"/>
      <c r="G117" s="172" t="s">
        <v>7</v>
      </c>
      <c r="H117" s="5"/>
      <c r="I117" s="3"/>
      <c r="J117" s="3"/>
      <c r="K117" s="3"/>
      <c r="L117" s="1"/>
      <c r="M117" s="1"/>
      <c r="Q117" s="1"/>
      <c r="R117" s="1"/>
      <c r="S117" s="1"/>
      <c r="T117" s="1"/>
    </row>
    <row r="118" spans="2:20" s="2" customFormat="1" x14ac:dyDescent="0.2">
      <c r="B118" s="185" t="s">
        <v>3</v>
      </c>
      <c r="C118" s="195"/>
      <c r="D118" s="181"/>
      <c r="E118" s="193"/>
      <c r="F118" s="194"/>
      <c r="G118" s="172" t="s">
        <v>7</v>
      </c>
      <c r="H118" s="5"/>
      <c r="I118" s="3"/>
      <c r="J118" s="3"/>
      <c r="K118" s="3"/>
      <c r="L118" s="1"/>
      <c r="M118" s="1"/>
      <c r="Q118" s="1"/>
      <c r="R118" s="1"/>
      <c r="S118" s="1"/>
      <c r="T118" s="1"/>
    </row>
    <row r="119" spans="2:20" s="2" customFormat="1" x14ac:dyDescent="0.2">
      <c r="B119" s="185" t="s">
        <v>2</v>
      </c>
      <c r="C119" s="196">
        <f>C118-C117</f>
        <v>0</v>
      </c>
      <c r="D119" s="181"/>
      <c r="E119" s="193"/>
      <c r="F119" s="194"/>
      <c r="G119" s="172" t="s">
        <v>7</v>
      </c>
      <c r="H119" s="5"/>
      <c r="I119" s="3"/>
      <c r="J119" s="3"/>
      <c r="K119" s="3"/>
      <c r="L119" s="1"/>
      <c r="M119" s="1"/>
      <c r="Q119" s="1"/>
      <c r="R119" s="1"/>
      <c r="S119" s="1"/>
      <c r="T119" s="1"/>
    </row>
    <row r="120" spans="2:20" s="2" customFormat="1" ht="14.45" customHeight="1" x14ac:dyDescent="0.2">
      <c r="B120" s="255" t="s">
        <v>1</v>
      </c>
      <c r="C120" s="257"/>
      <c r="D120" s="257"/>
      <c r="E120" s="257"/>
      <c r="F120" s="258"/>
      <c r="G120" s="172" t="s">
        <v>7</v>
      </c>
      <c r="H120" s="5"/>
      <c r="I120" s="3"/>
      <c r="J120" s="3"/>
      <c r="K120" s="3"/>
      <c r="L120" s="1"/>
      <c r="M120" s="1"/>
      <c r="Q120" s="1"/>
      <c r="R120" s="1"/>
      <c r="S120" s="1"/>
      <c r="T120" s="1"/>
    </row>
    <row r="121" spans="2:20" s="2" customFormat="1" ht="15" customHeight="1" thickBot="1" x14ac:dyDescent="0.25">
      <c r="B121" s="256"/>
      <c r="C121" s="259"/>
      <c r="D121" s="259"/>
      <c r="E121" s="259"/>
      <c r="F121" s="260"/>
      <c r="G121" s="172" t="s">
        <v>7</v>
      </c>
      <c r="H121" s="5"/>
      <c r="I121" s="3"/>
      <c r="J121" s="3"/>
      <c r="K121" s="3"/>
      <c r="L121" s="1"/>
      <c r="M121" s="1"/>
      <c r="Q121" s="1"/>
      <c r="R121" s="1"/>
      <c r="S121" s="1"/>
      <c r="T121" s="1"/>
    </row>
    <row r="124" spans="2:20" x14ac:dyDescent="0.2">
      <c r="B124" s="4" t="s">
        <v>243</v>
      </c>
    </row>
    <row r="126" spans="2:20" x14ac:dyDescent="0.2">
      <c r="B126" s="1" t="s">
        <v>217</v>
      </c>
    </row>
  </sheetData>
  <mergeCells count="123">
    <mergeCell ref="B21:D21"/>
    <mergeCell ref="B22:D22"/>
    <mergeCell ref="C23:D23"/>
    <mergeCell ref="C24:D24"/>
    <mergeCell ref="C16:D16"/>
    <mergeCell ref="C17:D17"/>
    <mergeCell ref="C18:D18"/>
    <mergeCell ref="C19:D19"/>
    <mergeCell ref="B1:D1"/>
    <mergeCell ref="C2:D2"/>
    <mergeCell ref="B3:D3"/>
    <mergeCell ref="C4:D4"/>
    <mergeCell ref="C5:D5"/>
    <mergeCell ref="C20:D20"/>
    <mergeCell ref="B13:D13"/>
    <mergeCell ref="C14:D14"/>
    <mergeCell ref="C15:D15"/>
    <mergeCell ref="C6:D6"/>
    <mergeCell ref="C7:D7"/>
    <mergeCell ref="C8:D8"/>
    <mergeCell ref="C67:D67"/>
    <mergeCell ref="C44:D44"/>
    <mergeCell ref="C45:D45"/>
    <mergeCell ref="C46:D46"/>
    <mergeCell ref="C47:D47"/>
    <mergeCell ref="C48:D48"/>
    <mergeCell ref="C49:D49"/>
    <mergeCell ref="C50:D50"/>
    <mergeCell ref="C51:D51"/>
    <mergeCell ref="C52:D52"/>
    <mergeCell ref="C53:D53"/>
    <mergeCell ref="C54:D54"/>
    <mergeCell ref="C55:D55"/>
    <mergeCell ref="C58:D58"/>
    <mergeCell ref="C59:D59"/>
    <mergeCell ref="C60:D60"/>
    <mergeCell ref="C61:D61"/>
    <mergeCell ref="C62:D62"/>
    <mergeCell ref="C63:D63"/>
    <mergeCell ref="C64:D64"/>
    <mergeCell ref="C65:D65"/>
    <mergeCell ref="C66:D66"/>
    <mergeCell ref="B120:B121"/>
    <mergeCell ref="C120:F121"/>
    <mergeCell ref="E1:F1"/>
    <mergeCell ref="E2:F2"/>
    <mergeCell ref="E3:F3"/>
    <mergeCell ref="E4:F4"/>
    <mergeCell ref="E5:F5"/>
    <mergeCell ref="E6:F6"/>
    <mergeCell ref="E7:F7"/>
    <mergeCell ref="C97:F97"/>
    <mergeCell ref="E8:F8"/>
    <mergeCell ref="E9:F9"/>
    <mergeCell ref="E10:F10"/>
    <mergeCell ref="E12:F12"/>
    <mergeCell ref="E18:F18"/>
    <mergeCell ref="C116:F116"/>
    <mergeCell ref="C98:F98"/>
    <mergeCell ref="C99:F99"/>
    <mergeCell ref="B101:F101"/>
    <mergeCell ref="B110:F110"/>
    <mergeCell ref="C94:F94"/>
    <mergeCell ref="C95:F95"/>
    <mergeCell ref="C96:F96"/>
    <mergeCell ref="C80:D80"/>
    <mergeCell ref="E11:F11"/>
    <mergeCell ref="E13:F13"/>
    <mergeCell ref="E21:F21"/>
    <mergeCell ref="E14:F14"/>
    <mergeCell ref="E15:F15"/>
    <mergeCell ref="E16:F16"/>
    <mergeCell ref="E17:F17"/>
    <mergeCell ref="B115:F115"/>
    <mergeCell ref="B90:F90"/>
    <mergeCell ref="B92:F92"/>
    <mergeCell ref="C93:F93"/>
    <mergeCell ref="E19:F19"/>
    <mergeCell ref="E20:F20"/>
    <mergeCell ref="C41:D41"/>
    <mergeCell ref="C27:D27"/>
    <mergeCell ref="C37:D37"/>
    <mergeCell ref="B40:H40"/>
    <mergeCell ref="C81:D81"/>
    <mergeCell ref="C82:D82"/>
    <mergeCell ref="C83:D83"/>
    <mergeCell ref="C84:D84"/>
    <mergeCell ref="C85:D85"/>
    <mergeCell ref="C68:D68"/>
    <mergeCell ref="C69:D69"/>
    <mergeCell ref="E37:F37"/>
    <mergeCell ref="E22:F22"/>
    <mergeCell ref="E23:F23"/>
    <mergeCell ref="E24:F24"/>
    <mergeCell ref="E27:F27"/>
    <mergeCell ref="E25:F25"/>
    <mergeCell ref="E26:F26"/>
    <mergeCell ref="B38:H38"/>
    <mergeCell ref="B39:H39"/>
    <mergeCell ref="L89:O89"/>
    <mergeCell ref="L90:O90"/>
    <mergeCell ref="N91:O91"/>
    <mergeCell ref="N92:O92"/>
    <mergeCell ref="N93:O93"/>
    <mergeCell ref="N94:O94"/>
    <mergeCell ref="B42:B43"/>
    <mergeCell ref="C42:D43"/>
    <mergeCell ref="E42:E43"/>
    <mergeCell ref="F42:F43"/>
    <mergeCell ref="G42:H42"/>
    <mergeCell ref="L42:L43"/>
    <mergeCell ref="C70:D70"/>
    <mergeCell ref="C71:D71"/>
    <mergeCell ref="C72:D72"/>
    <mergeCell ref="C73:D73"/>
    <mergeCell ref="C74:D74"/>
    <mergeCell ref="C75:D75"/>
    <mergeCell ref="C76:D76"/>
    <mergeCell ref="C77:D77"/>
    <mergeCell ref="C78:D78"/>
    <mergeCell ref="C79:D79"/>
    <mergeCell ref="C56:D56"/>
    <mergeCell ref="C57:D57"/>
  </mergeCells>
  <dataValidations disablePrompts="1" count="4">
    <dataValidation type="decimal" operator="lessThanOrEqual" allowBlank="1" showInputMessage="1" showErrorMessage="1" sqref="D10:D11" xr:uid="{017D25C9-858A-4ED8-A45E-83ADC7BC45F2}">
      <formula1>0</formula1>
    </dataValidation>
    <dataValidation type="list" allowBlank="1" showInputMessage="1" showErrorMessage="1" sqref="C44:D85" xr:uid="{47718B41-69EB-4A39-B427-C16DE1ACD189}">
      <formula1>TransactionType</formula1>
    </dataValidation>
    <dataValidation type="decimal" operator="greaterThanOrEqual" allowBlank="1" showInputMessage="1" showErrorMessage="1" sqref="E44:E85 C10:C11 C7:D8 C18:D20 C15:D15" xr:uid="{BC2DBC12-EDBE-4BF7-BD81-7806D3AB2C6C}">
      <formula1>0</formula1>
    </dataValidation>
    <dataValidation type="list" allowBlank="1" showInputMessage="1" showErrorMessage="1" sqref="F44:F85" xr:uid="{E4885EF1-A058-4BE5-95D5-A7D33CB8CE78}">
      <formula1>Inpact</formula1>
    </dataValidation>
  </dataValidations>
  <pageMargins left="0.5" right="0.5" top="0.5" bottom="0.5" header="0.2" footer="0.3"/>
  <pageSetup scale="45" fitToHeight="0" orientation="landscape" r:id="rId1"/>
  <headerFooter>
    <oddHeader>&amp;L&amp;G&amp;C&amp;"Arial,Regular"ILPA Capital Call and Distribution Template (v. 2.0)
Redline to 2012 Template Version</oddHeader>
  </headerFooter>
  <rowBreaks count="1" manualBreakCount="1">
    <brk id="87" min="1" max="12"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D9B2-272F-4BC7-BB40-94097E2E22A0}">
  <sheetPr>
    <pageSetUpPr fitToPage="1"/>
  </sheetPr>
  <dimension ref="A1:D54"/>
  <sheetViews>
    <sheetView showGridLines="0" zoomScale="60" zoomScaleNormal="60" zoomScalePageLayoutView="70" workbookViewId="0">
      <pane ySplit="1" topLeftCell="A2" activePane="bottomLeft" state="frozen"/>
      <selection pane="bottomLeft"/>
    </sheetView>
  </sheetViews>
  <sheetFormatPr defaultColWidth="8.85546875" defaultRowHeight="12.75" x14ac:dyDescent="0.2"/>
  <cols>
    <col min="1" max="1" width="75.7109375" style="105" customWidth="1"/>
    <col min="2" max="2" width="65.5703125" style="105" bestFit="1" customWidth="1"/>
    <col min="3" max="3" width="103.7109375" style="104" customWidth="1"/>
    <col min="4" max="4" width="103.7109375" style="103" customWidth="1"/>
    <col min="5" max="16384" width="8.85546875" style="103"/>
  </cols>
  <sheetData>
    <row r="1" spans="1:4" ht="13.5" thickBot="1" x14ac:dyDescent="0.25">
      <c r="A1" s="164" t="s">
        <v>202</v>
      </c>
      <c r="B1" s="163" t="s">
        <v>201</v>
      </c>
      <c r="C1" s="162" t="s">
        <v>220</v>
      </c>
      <c r="D1" s="161" t="s">
        <v>200</v>
      </c>
    </row>
    <row r="2" spans="1:4" x14ac:dyDescent="0.2">
      <c r="A2" s="160" t="s">
        <v>199</v>
      </c>
      <c r="B2" s="149" t="s">
        <v>198</v>
      </c>
      <c r="C2" s="118" t="s">
        <v>197</v>
      </c>
      <c r="D2" s="131" t="s">
        <v>196</v>
      </c>
    </row>
    <row r="3" spans="1:4" ht="25.5" x14ac:dyDescent="0.2">
      <c r="A3" s="124" t="s">
        <v>195</v>
      </c>
      <c r="B3" s="123" t="s">
        <v>106</v>
      </c>
      <c r="C3" s="122" t="s">
        <v>92</v>
      </c>
      <c r="D3" s="137" t="s">
        <v>218</v>
      </c>
    </row>
    <row r="4" spans="1:4" ht="25.5" x14ac:dyDescent="0.2">
      <c r="A4" s="124" t="s">
        <v>194</v>
      </c>
      <c r="B4" s="123" t="s">
        <v>106</v>
      </c>
      <c r="C4" s="122" t="s">
        <v>92</v>
      </c>
      <c r="D4" s="137" t="s">
        <v>227</v>
      </c>
    </row>
    <row r="5" spans="1:4" ht="25.5" x14ac:dyDescent="0.2">
      <c r="A5" s="136" t="s">
        <v>29</v>
      </c>
      <c r="B5" s="148" t="s">
        <v>193</v>
      </c>
      <c r="C5" s="118" t="s">
        <v>192</v>
      </c>
      <c r="D5" s="125" t="s">
        <v>219</v>
      </c>
    </row>
    <row r="6" spans="1:4" ht="25.5" x14ac:dyDescent="0.2">
      <c r="A6" s="159" t="s">
        <v>191</v>
      </c>
      <c r="B6" s="147" t="s">
        <v>190</v>
      </c>
      <c r="C6" s="141" t="s">
        <v>189</v>
      </c>
      <c r="D6" s="140" t="s">
        <v>92</v>
      </c>
    </row>
    <row r="7" spans="1:4" ht="25.5" x14ac:dyDescent="0.2">
      <c r="A7" s="159" t="s">
        <v>188</v>
      </c>
      <c r="B7" s="147" t="s">
        <v>187</v>
      </c>
      <c r="C7" s="141" t="s">
        <v>186</v>
      </c>
      <c r="D7" s="140" t="s">
        <v>92</v>
      </c>
    </row>
    <row r="8" spans="1:4" ht="63.75" x14ac:dyDescent="0.2">
      <c r="A8" s="158" t="s">
        <v>185</v>
      </c>
      <c r="B8" s="157" t="s">
        <v>106</v>
      </c>
      <c r="C8" s="122" t="s">
        <v>92</v>
      </c>
      <c r="D8" s="128" t="s">
        <v>235</v>
      </c>
    </row>
    <row r="9" spans="1:4" ht="69" customHeight="1" x14ac:dyDescent="0.2">
      <c r="A9" s="136" t="s">
        <v>184</v>
      </c>
      <c r="B9" s="148" t="s">
        <v>183</v>
      </c>
      <c r="C9" s="118" t="s">
        <v>182</v>
      </c>
      <c r="D9" s="125" t="s">
        <v>236</v>
      </c>
    </row>
    <row r="10" spans="1:4" ht="25.5" x14ac:dyDescent="0.2">
      <c r="A10" s="156" t="s">
        <v>181</v>
      </c>
      <c r="B10" s="155" t="s">
        <v>94</v>
      </c>
      <c r="C10" s="114" t="s">
        <v>180</v>
      </c>
      <c r="D10" s="113" t="s">
        <v>92</v>
      </c>
    </row>
    <row r="11" spans="1:4" ht="38.25" x14ac:dyDescent="0.2">
      <c r="A11" s="156" t="s">
        <v>179</v>
      </c>
      <c r="B11" s="155" t="s">
        <v>94</v>
      </c>
      <c r="C11" s="114" t="s">
        <v>178</v>
      </c>
      <c r="D11" s="113" t="s">
        <v>92</v>
      </c>
    </row>
    <row r="12" spans="1:4" x14ac:dyDescent="0.2">
      <c r="A12" s="156" t="s">
        <v>177</v>
      </c>
      <c r="B12" s="155" t="s">
        <v>94</v>
      </c>
      <c r="C12" s="114" t="s">
        <v>176</v>
      </c>
      <c r="D12" s="113" t="s">
        <v>92</v>
      </c>
    </row>
    <row r="13" spans="1:4" ht="25.5" x14ac:dyDescent="0.2">
      <c r="A13" s="156" t="s">
        <v>175</v>
      </c>
      <c r="B13" s="155" t="s">
        <v>94</v>
      </c>
      <c r="C13" s="114" t="s">
        <v>174</v>
      </c>
      <c r="D13" s="113" t="s">
        <v>92</v>
      </c>
    </row>
    <row r="14" spans="1:4" ht="51" x14ac:dyDescent="0.2">
      <c r="A14" s="156" t="s">
        <v>173</v>
      </c>
      <c r="B14" s="155" t="s">
        <v>94</v>
      </c>
      <c r="C14" s="114" t="s">
        <v>172</v>
      </c>
      <c r="D14" s="113" t="s">
        <v>92</v>
      </c>
    </row>
    <row r="15" spans="1:4" ht="38.25" x14ac:dyDescent="0.2">
      <c r="A15" s="156" t="s">
        <v>171</v>
      </c>
      <c r="B15" s="155" t="s">
        <v>94</v>
      </c>
      <c r="C15" s="114" t="s">
        <v>232</v>
      </c>
      <c r="D15" s="113" t="s">
        <v>92</v>
      </c>
    </row>
    <row r="16" spans="1:4" ht="25.5" x14ac:dyDescent="0.2">
      <c r="A16" s="156" t="s">
        <v>170</v>
      </c>
      <c r="B16" s="155" t="s">
        <v>94</v>
      </c>
      <c r="C16" s="114" t="s">
        <v>169</v>
      </c>
      <c r="D16" s="113" t="s">
        <v>92</v>
      </c>
    </row>
    <row r="17" spans="1:4" ht="25.5" x14ac:dyDescent="0.2">
      <c r="A17" s="156" t="s">
        <v>168</v>
      </c>
      <c r="B17" s="155" t="s">
        <v>94</v>
      </c>
      <c r="C17" s="114" t="s">
        <v>167</v>
      </c>
      <c r="D17" s="113" t="s">
        <v>92</v>
      </c>
    </row>
    <row r="18" spans="1:4" ht="38.25" x14ac:dyDescent="0.2">
      <c r="A18" s="156" t="s">
        <v>166</v>
      </c>
      <c r="B18" s="155" t="s">
        <v>94</v>
      </c>
      <c r="C18" s="114" t="s">
        <v>234</v>
      </c>
      <c r="D18" s="113" t="s">
        <v>92</v>
      </c>
    </row>
    <row r="19" spans="1:4" ht="67.5" customHeight="1" x14ac:dyDescent="0.2">
      <c r="A19" s="134" t="s">
        <v>165</v>
      </c>
      <c r="B19" s="133" t="s">
        <v>164</v>
      </c>
      <c r="C19" s="118" t="s">
        <v>163</v>
      </c>
      <c r="D19" s="153" t="s">
        <v>237</v>
      </c>
    </row>
    <row r="20" spans="1:4" ht="25.5" x14ac:dyDescent="0.2">
      <c r="A20" s="136" t="s">
        <v>162</v>
      </c>
      <c r="B20" s="154" t="s">
        <v>161</v>
      </c>
      <c r="C20" s="118" t="s">
        <v>228</v>
      </c>
      <c r="D20" s="117" t="s">
        <v>229</v>
      </c>
    </row>
    <row r="21" spans="1:4" ht="57.75" customHeight="1" x14ac:dyDescent="0.2">
      <c r="A21" s="134" t="s">
        <v>160</v>
      </c>
      <c r="B21" s="133" t="s">
        <v>159</v>
      </c>
      <c r="C21" s="118" t="s">
        <v>158</v>
      </c>
      <c r="D21" s="153" t="s">
        <v>238</v>
      </c>
    </row>
    <row r="22" spans="1:4" x14ac:dyDescent="0.2">
      <c r="A22" s="152" t="s">
        <v>157</v>
      </c>
      <c r="B22" s="146" t="s">
        <v>106</v>
      </c>
      <c r="C22" s="122" t="s">
        <v>92</v>
      </c>
      <c r="D22" s="128" t="s">
        <v>239</v>
      </c>
    </row>
    <row r="23" spans="1:4" s="150" customFormat="1" ht="25.5" x14ac:dyDescent="0.2">
      <c r="A23" s="130" t="s">
        <v>156</v>
      </c>
      <c r="B23" s="145" t="s">
        <v>106</v>
      </c>
      <c r="C23" s="122" t="s">
        <v>92</v>
      </c>
      <c r="D23" s="151" t="s">
        <v>221</v>
      </c>
    </row>
    <row r="24" spans="1:4" ht="25.5" x14ac:dyDescent="0.2">
      <c r="A24" s="136" t="s">
        <v>155</v>
      </c>
      <c r="B24" s="149" t="s">
        <v>154</v>
      </c>
      <c r="C24" s="118" t="s">
        <v>153</v>
      </c>
      <c r="D24" s="125" t="s">
        <v>240</v>
      </c>
    </row>
    <row r="25" spans="1:4" ht="25.5" x14ac:dyDescent="0.2">
      <c r="A25" s="136" t="s">
        <v>152</v>
      </c>
      <c r="B25" s="148" t="s">
        <v>151</v>
      </c>
      <c r="C25" s="118" t="s">
        <v>150</v>
      </c>
      <c r="D25" s="125" t="s">
        <v>241</v>
      </c>
    </row>
    <row r="26" spans="1:4" x14ac:dyDescent="0.2">
      <c r="A26" s="142" t="s">
        <v>149</v>
      </c>
      <c r="B26" s="147" t="s">
        <v>148</v>
      </c>
      <c r="C26" s="141" t="s">
        <v>147</v>
      </c>
      <c r="D26" s="140" t="s">
        <v>92</v>
      </c>
    </row>
    <row r="27" spans="1:4" x14ac:dyDescent="0.2">
      <c r="A27" s="124" t="s">
        <v>146</v>
      </c>
      <c r="B27" s="146" t="s">
        <v>106</v>
      </c>
      <c r="C27" s="122" t="s">
        <v>92</v>
      </c>
      <c r="D27" s="121" t="s">
        <v>145</v>
      </c>
    </row>
    <row r="28" spans="1:4" x14ac:dyDescent="0.2">
      <c r="A28" s="124" t="s">
        <v>144</v>
      </c>
      <c r="B28" s="145" t="s">
        <v>106</v>
      </c>
      <c r="C28" s="122" t="s">
        <v>92</v>
      </c>
      <c r="D28" s="121" t="s">
        <v>143</v>
      </c>
    </row>
    <row r="29" spans="1:4" ht="25.5" x14ac:dyDescent="0.2">
      <c r="A29" s="144" t="s">
        <v>142</v>
      </c>
      <c r="B29" s="143" t="s">
        <v>141</v>
      </c>
      <c r="C29" s="118" t="s">
        <v>140</v>
      </c>
      <c r="D29" s="117" t="s">
        <v>222</v>
      </c>
    </row>
    <row r="30" spans="1:4" x14ac:dyDescent="0.2">
      <c r="A30" s="142" t="s">
        <v>139</v>
      </c>
      <c r="B30" s="305" t="s">
        <v>138</v>
      </c>
      <c r="C30" s="141" t="s">
        <v>137</v>
      </c>
      <c r="D30" s="140" t="s">
        <v>92</v>
      </c>
    </row>
    <row r="31" spans="1:4" x14ac:dyDescent="0.2">
      <c r="A31" s="142" t="s">
        <v>136</v>
      </c>
      <c r="B31" s="306"/>
      <c r="C31" s="141" t="s">
        <v>135</v>
      </c>
      <c r="D31" s="140" t="s">
        <v>92</v>
      </c>
    </row>
    <row r="32" spans="1:4" x14ac:dyDescent="0.2">
      <c r="A32" s="142" t="s">
        <v>134</v>
      </c>
      <c r="B32" s="306"/>
      <c r="C32" s="141" t="s">
        <v>133</v>
      </c>
      <c r="D32" s="140" t="s">
        <v>92</v>
      </c>
    </row>
    <row r="33" spans="1:4" x14ac:dyDescent="0.2">
      <c r="A33" s="142" t="s">
        <v>132</v>
      </c>
      <c r="B33" s="307"/>
      <c r="C33" s="141" t="s">
        <v>131</v>
      </c>
      <c r="D33" s="140" t="s">
        <v>92</v>
      </c>
    </row>
    <row r="34" spans="1:4" x14ac:dyDescent="0.2">
      <c r="A34" s="139" t="s">
        <v>130</v>
      </c>
      <c r="B34" s="138" t="s">
        <v>106</v>
      </c>
      <c r="C34" s="122" t="s">
        <v>92</v>
      </c>
      <c r="D34" s="137" t="s">
        <v>129</v>
      </c>
    </row>
    <row r="35" spans="1:4" ht="25.5" x14ac:dyDescent="0.2">
      <c r="A35" s="139" t="s">
        <v>128</v>
      </c>
      <c r="B35" s="138" t="s">
        <v>106</v>
      </c>
      <c r="C35" s="122" t="s">
        <v>92</v>
      </c>
      <c r="D35" s="137" t="s">
        <v>127</v>
      </c>
    </row>
    <row r="36" spans="1:4" x14ac:dyDescent="0.2">
      <c r="A36" s="136" t="s">
        <v>126</v>
      </c>
      <c r="B36" s="135" t="s">
        <v>125</v>
      </c>
      <c r="C36" s="118" t="s">
        <v>124</v>
      </c>
      <c r="D36" s="131" t="s">
        <v>123</v>
      </c>
    </row>
    <row r="37" spans="1:4" x14ac:dyDescent="0.2">
      <c r="A37" s="199" t="s">
        <v>122</v>
      </c>
      <c r="B37" s="155" t="s">
        <v>94</v>
      </c>
      <c r="C37" s="114" t="s">
        <v>121</v>
      </c>
      <c r="D37" s="113" t="s">
        <v>92</v>
      </c>
    </row>
    <row r="38" spans="1:4" s="108" customFormat="1" x14ac:dyDescent="0.2">
      <c r="A38" s="116" t="s">
        <v>120</v>
      </c>
      <c r="B38" s="155" t="s">
        <v>94</v>
      </c>
      <c r="C38" s="114" t="s">
        <v>119</v>
      </c>
      <c r="D38" s="113" t="s">
        <v>92</v>
      </c>
    </row>
    <row r="39" spans="1:4" s="108" customFormat="1" ht="25.5" x14ac:dyDescent="0.2">
      <c r="A39" s="127" t="s">
        <v>118</v>
      </c>
      <c r="B39" s="132" t="s">
        <v>117</v>
      </c>
      <c r="C39" s="118" t="s">
        <v>116</v>
      </c>
      <c r="D39" s="131" t="s">
        <v>115</v>
      </c>
    </row>
    <row r="40" spans="1:4" s="108" customFormat="1" x14ac:dyDescent="0.2">
      <c r="A40" s="130" t="s">
        <v>114</v>
      </c>
      <c r="B40" s="129" t="s">
        <v>106</v>
      </c>
      <c r="C40" s="122" t="s">
        <v>92</v>
      </c>
      <c r="D40" s="128" t="s">
        <v>113</v>
      </c>
    </row>
    <row r="41" spans="1:4" s="108" customFormat="1" ht="27" customHeight="1" x14ac:dyDescent="0.2">
      <c r="A41" s="127" t="s">
        <v>112</v>
      </c>
      <c r="B41" s="126" t="s">
        <v>111</v>
      </c>
      <c r="C41" s="118" t="s">
        <v>110</v>
      </c>
      <c r="D41" s="125" t="s">
        <v>242</v>
      </c>
    </row>
    <row r="42" spans="1:4" s="108" customFormat="1" x14ac:dyDescent="0.2">
      <c r="A42" s="124" t="s">
        <v>109</v>
      </c>
      <c r="B42" s="123" t="s">
        <v>106</v>
      </c>
      <c r="C42" s="122" t="s">
        <v>92</v>
      </c>
      <c r="D42" s="121" t="s">
        <v>108</v>
      </c>
    </row>
    <row r="43" spans="1:4" s="108" customFormat="1" ht="25.5" x14ac:dyDescent="0.2">
      <c r="A43" s="124" t="s">
        <v>107</v>
      </c>
      <c r="B43" s="123" t="s">
        <v>106</v>
      </c>
      <c r="C43" s="122" t="s">
        <v>92</v>
      </c>
      <c r="D43" s="121" t="s">
        <v>105</v>
      </c>
    </row>
    <row r="44" spans="1:4" s="108" customFormat="1" ht="25.5" x14ac:dyDescent="0.2">
      <c r="A44" s="120" t="s">
        <v>104</v>
      </c>
      <c r="B44" s="119" t="s">
        <v>103</v>
      </c>
      <c r="C44" s="118" t="s">
        <v>230</v>
      </c>
      <c r="D44" s="117" t="s">
        <v>231</v>
      </c>
    </row>
    <row r="45" spans="1:4" s="108" customFormat="1" ht="38.25" x14ac:dyDescent="0.2">
      <c r="A45" s="120" t="s">
        <v>102</v>
      </c>
      <c r="B45" s="119" t="s">
        <v>101</v>
      </c>
      <c r="C45" s="118" t="s">
        <v>100</v>
      </c>
      <c r="D45" s="117" t="s">
        <v>223</v>
      </c>
    </row>
    <row r="46" spans="1:4" s="108" customFormat="1" x14ac:dyDescent="0.2">
      <c r="A46" s="200" t="s">
        <v>224</v>
      </c>
      <c r="B46" s="201" t="s">
        <v>106</v>
      </c>
      <c r="C46" s="122" t="s">
        <v>92</v>
      </c>
      <c r="D46" s="151" t="s">
        <v>225</v>
      </c>
    </row>
    <row r="47" spans="1:4" s="108" customFormat="1" x14ac:dyDescent="0.2">
      <c r="A47" s="116" t="s">
        <v>99</v>
      </c>
      <c r="B47" s="115" t="s">
        <v>94</v>
      </c>
      <c r="C47" s="114" t="s">
        <v>98</v>
      </c>
      <c r="D47" s="113" t="s">
        <v>92</v>
      </c>
    </row>
    <row r="48" spans="1:4" s="108" customFormat="1" x14ac:dyDescent="0.2">
      <c r="A48" s="116" t="s">
        <v>97</v>
      </c>
      <c r="B48" s="115" t="s">
        <v>94</v>
      </c>
      <c r="C48" s="114" t="s">
        <v>96</v>
      </c>
      <c r="D48" s="113" t="s">
        <v>92</v>
      </c>
    </row>
    <row r="49" spans="1:4" s="108" customFormat="1" ht="13.5" thickBot="1" x14ac:dyDescent="0.25">
      <c r="A49" s="112" t="s">
        <v>95</v>
      </c>
      <c r="B49" s="111" t="s">
        <v>94</v>
      </c>
      <c r="C49" s="110" t="s">
        <v>93</v>
      </c>
      <c r="D49" s="109" t="s">
        <v>92</v>
      </c>
    </row>
    <row r="51" spans="1:4" s="105" customFormat="1" x14ac:dyDescent="0.25">
      <c r="C51" s="106"/>
    </row>
    <row r="52" spans="1:4" s="105" customFormat="1" x14ac:dyDescent="0.25">
      <c r="A52" s="107" t="str">
        <f>'CC&amp;D Template - Redline'!B124</f>
        <v>ILPA Capital Call &amp; Distribution Template (v. 2.0) – This packet was last updated on September 10, 2025</v>
      </c>
      <c r="C52" s="106"/>
    </row>
    <row r="53" spans="1:4" s="105" customFormat="1" x14ac:dyDescent="0.25">
      <c r="C53" s="106"/>
    </row>
    <row r="54" spans="1:4" x14ac:dyDescent="0.2">
      <c r="A54" s="105" t="str">
        <f>'CC&amp;D Template - Redline'!B126</f>
        <v>© 2025 Institutional Limited Partners Association.  All rights reserved.</v>
      </c>
    </row>
  </sheetData>
  <mergeCells count="1">
    <mergeCell ref="B30:B33"/>
  </mergeCells>
  <pageMargins left="0.2" right="0.2" top="1.25" bottom="0.75" header="0.2" footer="0.3"/>
  <pageSetup scale="36" orientation="landscape" r:id="rId1"/>
  <headerFooter>
    <oddHeader>&amp;L&amp;G&amp;C&amp;"Arial,Regular"ILPA Capital Call and Distribution Template (v. 2.0)
Redline to 2012 Template Definitions</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CC&amp;D Template - Redline</vt:lpstr>
      <vt:lpstr>Definitions - Redline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Kisak</dc:creator>
  <cp:lastModifiedBy>Nicholas Jenson</cp:lastModifiedBy>
  <cp:lastPrinted>2025-09-09T20:04:59Z</cp:lastPrinted>
  <dcterms:created xsi:type="dcterms:W3CDTF">2025-08-27T18:52:47Z</dcterms:created>
  <dcterms:modified xsi:type="dcterms:W3CDTF">2025-09-10T12:21:24Z</dcterms:modified>
</cp:coreProperties>
</file>